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ortofolio Mata Kuliah\"/>
    </mc:Choice>
  </mc:AlternateContent>
  <bookViews>
    <workbookView xWindow="0" yWindow="0" windowWidth="20490" windowHeight="7755"/>
  </bookViews>
  <sheets>
    <sheet name="Biodinamika" sheetId="6" r:id="rId1"/>
    <sheet name="PANDUAN" sheetId="7"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7" i="6" l="1"/>
  <c r="F87" i="6"/>
  <c r="G87" i="6"/>
  <c r="H87" i="6"/>
  <c r="I87" i="6"/>
  <c r="J87" i="6"/>
  <c r="K87" i="6"/>
  <c r="L87" i="6"/>
  <c r="M87" i="6"/>
  <c r="N87" i="6"/>
  <c r="O87" i="6"/>
  <c r="P87" i="6"/>
  <c r="Q87" i="6"/>
  <c r="R87" i="6"/>
  <c r="S87" i="6"/>
  <c r="T87" i="6"/>
  <c r="D87" i="6"/>
  <c r="E88" i="7"/>
  <c r="F88" i="7"/>
  <c r="G88" i="7"/>
  <c r="H88" i="7"/>
  <c r="I88" i="7"/>
  <c r="J88" i="7"/>
  <c r="K88" i="7"/>
  <c r="L88" i="7"/>
  <c r="M88" i="7"/>
  <c r="N88" i="7"/>
  <c r="O88" i="7"/>
  <c r="P88" i="7"/>
  <c r="Q88" i="7"/>
  <c r="R88" i="7"/>
  <c r="S88" i="7"/>
  <c r="T88" i="7"/>
  <c r="D88" i="7"/>
  <c r="Q49" i="7"/>
  <c r="N49" i="7"/>
  <c r="K49" i="7"/>
  <c r="H49" i="7"/>
  <c r="E49" i="7"/>
  <c r="R49" i="7" s="1"/>
  <c r="Q48" i="7"/>
  <c r="N48" i="7"/>
  <c r="K48" i="7"/>
  <c r="H48" i="7"/>
  <c r="E48" i="7"/>
  <c r="R48" i="7" s="1"/>
  <c r="Q47" i="7"/>
  <c r="N47" i="7"/>
  <c r="K47" i="7"/>
  <c r="H47" i="7"/>
  <c r="R47" i="7" s="1"/>
  <c r="E47" i="7"/>
  <c r="K38" i="7"/>
  <c r="L38" i="7" s="1"/>
  <c r="H38" i="7"/>
  <c r="E38" i="7"/>
  <c r="K37" i="7"/>
  <c r="L37" i="7" s="1"/>
  <c r="H37" i="7"/>
  <c r="E37" i="7"/>
  <c r="K36" i="7"/>
  <c r="L36" i="7" s="1"/>
  <c r="H36" i="7"/>
  <c r="E36" i="7"/>
  <c r="W25" i="7"/>
  <c r="T25" i="7"/>
  <c r="Q25" i="7"/>
  <c r="N25" i="7"/>
  <c r="K25" i="7"/>
  <c r="H25" i="7"/>
  <c r="E25" i="7"/>
  <c r="W24" i="7"/>
  <c r="T24" i="7"/>
  <c r="Q24" i="7"/>
  <c r="N24" i="7"/>
  <c r="K24" i="7"/>
  <c r="H24" i="7"/>
  <c r="E24" i="7"/>
  <c r="W23" i="7"/>
  <c r="T23" i="7"/>
  <c r="Q23" i="7"/>
  <c r="N23" i="7"/>
  <c r="K23" i="7"/>
  <c r="X23" i="7" s="1"/>
  <c r="H23" i="7"/>
  <c r="E23" i="7"/>
  <c r="F15" i="7"/>
  <c r="F14" i="7"/>
  <c r="F13" i="7"/>
  <c r="L12" i="7"/>
  <c r="F12" i="7"/>
  <c r="L11" i="7"/>
  <c r="F11" i="7"/>
  <c r="X25" i="7" l="1"/>
  <c r="X24" i="7"/>
  <c r="L40" i="7"/>
  <c r="R51" i="7"/>
  <c r="L39" i="6"/>
  <c r="Q48" i="6" l="1"/>
  <c r="N48" i="6"/>
  <c r="Q47" i="6"/>
  <c r="N47" i="6"/>
  <c r="Q46" i="6"/>
  <c r="N46" i="6"/>
  <c r="K48" i="6"/>
  <c r="H48" i="6"/>
  <c r="E48" i="6"/>
  <c r="K47" i="6"/>
  <c r="H47" i="6"/>
  <c r="E47" i="6"/>
  <c r="K46" i="6"/>
  <c r="H46" i="6"/>
  <c r="E46" i="6"/>
  <c r="K36" i="6"/>
  <c r="K37" i="6"/>
  <c r="K35" i="6"/>
  <c r="H36" i="6"/>
  <c r="H37" i="6"/>
  <c r="H35" i="6"/>
  <c r="E36" i="6"/>
  <c r="E37" i="6"/>
  <c r="E35" i="6"/>
  <c r="N25" i="6"/>
  <c r="N24" i="6"/>
  <c r="N23" i="6"/>
  <c r="K25" i="6"/>
  <c r="K24" i="6"/>
  <c r="K23" i="6"/>
  <c r="W25" i="6"/>
  <c r="Q25" i="6"/>
  <c r="T25" i="6"/>
  <c r="H25" i="6"/>
  <c r="E25" i="6"/>
  <c r="W24" i="6"/>
  <c r="Q24" i="6"/>
  <c r="T24" i="6"/>
  <c r="H24" i="6"/>
  <c r="E24" i="6"/>
  <c r="W23" i="6"/>
  <c r="Q23" i="6"/>
  <c r="T23" i="6"/>
  <c r="H23" i="6"/>
  <c r="E23" i="6"/>
  <c r="F15" i="6"/>
  <c r="F14" i="6"/>
  <c r="F13" i="6"/>
  <c r="L12" i="6"/>
  <c r="F12" i="6"/>
  <c r="L11" i="6"/>
  <c r="F11" i="6"/>
  <c r="L35" i="6" l="1"/>
  <c r="R46" i="6"/>
  <c r="R47" i="6"/>
  <c r="X24" i="6"/>
  <c r="X25" i="6"/>
  <c r="L37" i="6"/>
  <c r="L36" i="6"/>
  <c r="X23" i="6"/>
  <c r="R48" i="6"/>
  <c r="R50" i="6" l="1"/>
</calcChain>
</file>

<file path=xl/comments1.xml><?xml version="1.0" encoding="utf-8"?>
<comments xmlns="http://schemas.openxmlformats.org/spreadsheetml/2006/main">
  <authors>
    <author>Lab WOW</author>
  </authors>
  <commentList>
    <comment ref="B2" authorId="0" shapeId="0">
      <text>
        <r>
          <rPr>
            <b/>
            <sz val="9"/>
            <color indexed="81"/>
            <rFont val="Tahoma"/>
            <charset val="1"/>
          </rPr>
          <t>Lab WOW:</t>
        </r>
        <r>
          <rPr>
            <sz val="9"/>
            <color indexed="81"/>
            <rFont val="Tahoma"/>
            <charset val="1"/>
          </rPr>
          <t xml:space="preserve">
</t>
        </r>
        <r>
          <rPr>
            <sz val="10"/>
            <color indexed="81"/>
            <rFont val="Tahoma"/>
            <family val="2"/>
          </rPr>
          <t>1) Buat tabel komponen penilaian seperti di bawah ini.</t>
        </r>
      </text>
    </comment>
    <comment ref="C4" authorId="0" shapeId="0">
      <text>
        <r>
          <rPr>
            <b/>
            <sz val="9"/>
            <color indexed="81"/>
            <rFont val="Tahoma"/>
            <family val="2"/>
          </rPr>
          <t>Lab WOW:</t>
        </r>
        <r>
          <rPr>
            <sz val="9"/>
            <color indexed="81"/>
            <rFont val="Tahoma"/>
            <family val="2"/>
          </rPr>
          <t xml:space="preserve">
</t>
        </r>
        <r>
          <rPr>
            <sz val="10"/>
            <color indexed="81"/>
            <rFont val="Tahoma"/>
            <family val="2"/>
          </rPr>
          <t>2) Untuk memudahkan, isikan semua alat penilaian yang telah dilakukan, serta proporsi untuk nilai akhir untuk setiap alat penilaian tersebut.
Kemudian buatlah tabel seperti di bawah ini untuk setiap alat penilaian.</t>
        </r>
      </text>
    </comment>
    <comment ref="C10" authorId="0" shapeId="0">
      <text>
        <r>
          <rPr>
            <b/>
            <sz val="9"/>
            <color indexed="81"/>
            <rFont val="Tahoma"/>
            <family val="2"/>
          </rPr>
          <t>Lab WOW:</t>
        </r>
        <r>
          <rPr>
            <sz val="9"/>
            <color indexed="81"/>
            <rFont val="Tahoma"/>
            <family val="2"/>
          </rPr>
          <t xml:space="preserve">
</t>
        </r>
        <r>
          <rPr>
            <sz val="10"/>
            <color indexed="81"/>
            <rFont val="Tahoma"/>
            <family val="2"/>
          </rPr>
          <t>3. Isikan setiap komponen penilaian beserta CPMK yang diuji dengan komponen tersebut.</t>
        </r>
      </text>
    </comment>
    <comment ref="E10" authorId="0" shapeId="0">
      <text>
        <r>
          <rPr>
            <b/>
            <sz val="9"/>
            <color indexed="81"/>
            <rFont val="Tahoma"/>
            <family val="2"/>
          </rPr>
          <t>Lab WOW:</t>
        </r>
        <r>
          <rPr>
            <sz val="9"/>
            <color indexed="81"/>
            <rFont val="Tahoma"/>
            <family val="2"/>
          </rPr>
          <t xml:space="preserve">
</t>
        </r>
        <r>
          <rPr>
            <sz val="10"/>
            <color indexed="81"/>
            <rFont val="Tahoma"/>
            <family val="2"/>
          </rPr>
          <t>4) Bobot nilai diisi sesuai bobot nilai yang terisi dalam format soal yang sudah dikumpulkan ke Pasca. 
Total bobot nilai untuk setiap alat penilaian adalah 100.</t>
        </r>
      </text>
    </comment>
    <comment ref="L10" authorId="0" shapeId="0">
      <text>
        <r>
          <rPr>
            <b/>
            <sz val="9"/>
            <color indexed="81"/>
            <rFont val="Tahoma"/>
            <family val="2"/>
          </rPr>
          <t>Lab WOW:</t>
        </r>
        <r>
          <rPr>
            <sz val="9"/>
            <color indexed="81"/>
            <rFont val="Tahoma"/>
            <family val="2"/>
          </rPr>
          <t xml:space="preserve">
</t>
        </r>
        <r>
          <rPr>
            <sz val="10"/>
            <color indexed="81"/>
            <rFont val="Tahoma"/>
            <family val="2"/>
          </rPr>
          <t xml:space="preserve">5) Rumus konversi nilai capaian CPMK adalah =
</t>
        </r>
        <r>
          <rPr>
            <b/>
            <sz val="10"/>
            <color indexed="81"/>
            <rFont val="Tahoma"/>
            <family val="2"/>
          </rPr>
          <t>(100/bobot nilai)*(100/proporsi alat penilaian untuk nilai akhir</t>
        </r>
        <r>
          <rPr>
            <sz val="10"/>
            <color indexed="81"/>
            <rFont val="Tahoma"/>
            <family val="2"/>
          </rPr>
          <t>)</t>
        </r>
      </text>
    </comment>
    <comment ref="B17" authorId="0" shapeId="0">
      <text>
        <r>
          <rPr>
            <b/>
            <sz val="9"/>
            <color indexed="81"/>
            <rFont val="Tahoma"/>
            <family val="2"/>
          </rPr>
          <t>Lab WOW:</t>
        </r>
        <r>
          <rPr>
            <sz val="9"/>
            <color indexed="81"/>
            <rFont val="Tahoma"/>
            <family val="2"/>
          </rPr>
          <t xml:space="preserve">
</t>
        </r>
        <r>
          <rPr>
            <sz val="10"/>
            <color indexed="81"/>
            <rFont val="Tahoma"/>
            <family val="2"/>
          </rPr>
          <t>6) Buat tabel perhitungan nilai akhir seperti di bawah ini.</t>
        </r>
      </text>
    </comment>
    <comment ref="X20" authorId="0" shapeId="0">
      <text>
        <r>
          <rPr>
            <b/>
            <sz val="9"/>
            <color indexed="81"/>
            <rFont val="Tahoma"/>
            <family val="2"/>
          </rPr>
          <t>Lab WOW:</t>
        </r>
        <r>
          <rPr>
            <sz val="9"/>
            <color indexed="81"/>
            <rFont val="Tahoma"/>
            <family val="2"/>
          </rPr>
          <t xml:space="preserve">
</t>
        </r>
        <r>
          <rPr>
            <sz val="10"/>
            <color indexed="81"/>
            <rFont val="Tahoma"/>
            <family val="2"/>
          </rPr>
          <t>8) Jumlahkan nilai akhir yang sudah dihitung</t>
        </r>
      </text>
    </comment>
    <comment ref="E22" authorId="0" shapeId="0">
      <text>
        <r>
          <rPr>
            <b/>
            <sz val="9"/>
            <color indexed="81"/>
            <rFont val="Tahoma"/>
            <family val="2"/>
          </rPr>
          <t>Lab WOW:</t>
        </r>
        <r>
          <rPr>
            <sz val="9"/>
            <color indexed="81"/>
            <rFont val="Tahoma"/>
            <family val="2"/>
          </rPr>
          <t xml:space="preserve">
</t>
        </r>
        <r>
          <rPr>
            <sz val="10"/>
            <color indexed="81"/>
            <rFont val="Tahoma"/>
            <family val="2"/>
          </rPr>
          <t xml:space="preserve">7) Nilai akhir = </t>
        </r>
        <r>
          <rPr>
            <b/>
            <sz val="10"/>
            <color indexed="81"/>
            <rFont val="Tahoma"/>
            <family val="2"/>
          </rPr>
          <t>proporsi untuk nilai akhir * nilai</t>
        </r>
      </text>
    </comment>
    <comment ref="B28" authorId="0" shapeId="0">
      <text>
        <r>
          <rPr>
            <b/>
            <sz val="9"/>
            <color indexed="81"/>
            <rFont val="Tahoma"/>
            <family val="2"/>
          </rPr>
          <t>Lab WOW:</t>
        </r>
        <r>
          <rPr>
            <sz val="9"/>
            <color indexed="81"/>
            <rFont val="Tahoma"/>
            <family val="2"/>
          </rPr>
          <t xml:space="preserve">
</t>
        </r>
        <r>
          <rPr>
            <sz val="10"/>
            <color indexed="81"/>
            <rFont val="Tahoma"/>
            <family val="2"/>
          </rPr>
          <t>9) Buat tabel perhitungan capaian CPMK untuk setiap CPMK seperti di bawah ini.</t>
        </r>
      </text>
    </comment>
    <comment ref="B33" authorId="0" shapeId="0">
      <text>
        <r>
          <rPr>
            <b/>
            <sz val="9"/>
            <color indexed="81"/>
            <rFont val="Tahoma"/>
            <family val="2"/>
          </rPr>
          <t>Lab WOW:</t>
        </r>
        <r>
          <rPr>
            <sz val="9"/>
            <color indexed="81"/>
            <rFont val="Tahoma"/>
            <family val="2"/>
          </rPr>
          <t xml:space="preserve">
</t>
        </r>
        <r>
          <rPr>
            <sz val="10"/>
            <color indexed="81"/>
            <rFont val="Tahoma"/>
            <family val="2"/>
          </rPr>
          <t>10) Untuk memudahkan pembuatan tabel, tuliskan setiap komponen yang digunakan untuk menguji CPMK 1.</t>
        </r>
      </text>
    </comment>
    <comment ref="C35" authorId="0" shapeId="0">
      <text>
        <r>
          <rPr>
            <b/>
            <sz val="9"/>
            <color indexed="81"/>
            <rFont val="Tahoma"/>
            <family val="2"/>
          </rPr>
          <t>Lab WOW:</t>
        </r>
        <r>
          <rPr>
            <sz val="9"/>
            <color indexed="81"/>
            <rFont val="Tahoma"/>
            <family val="2"/>
          </rPr>
          <t xml:space="preserve">
</t>
        </r>
        <r>
          <rPr>
            <sz val="10"/>
            <color indexed="81"/>
            <rFont val="Tahoma"/>
            <family val="2"/>
          </rPr>
          <t>11) Salin konversi nilai capaian CPMK untuk setiap komponen penilaian dari tabel komponen penilaian di atas.</t>
        </r>
      </text>
    </comment>
    <comment ref="J35" authorId="0" shapeId="0">
      <text>
        <r>
          <rPr>
            <b/>
            <sz val="9"/>
            <color indexed="81"/>
            <rFont val="Tahoma"/>
            <family val="2"/>
          </rPr>
          <t>Lab WOW:</t>
        </r>
        <r>
          <rPr>
            <sz val="9"/>
            <color indexed="81"/>
            <rFont val="Tahoma"/>
            <family val="2"/>
          </rPr>
          <t xml:space="preserve">
</t>
        </r>
        <r>
          <rPr>
            <sz val="10"/>
            <color indexed="81"/>
            <rFont val="Tahoma"/>
            <family val="2"/>
          </rPr>
          <t>12) Salin nilai akhir untuk setiap komponen penilaian dari tabel perhitungan nilai akhir di atas.</t>
        </r>
      </text>
    </comment>
    <comment ref="K35" authorId="0" shapeId="0">
      <text>
        <r>
          <rPr>
            <b/>
            <sz val="9"/>
            <color indexed="81"/>
            <rFont val="Tahoma"/>
            <family val="2"/>
          </rPr>
          <t>Lab WOW:</t>
        </r>
        <r>
          <rPr>
            <sz val="9"/>
            <color indexed="81"/>
            <rFont val="Tahoma"/>
            <family val="2"/>
          </rPr>
          <t xml:space="preserve">
</t>
        </r>
        <r>
          <rPr>
            <sz val="10"/>
            <color indexed="81"/>
            <rFont val="Tahoma"/>
            <family val="2"/>
          </rPr>
          <t xml:space="preserve">13) Capaian CPMK = </t>
        </r>
        <r>
          <rPr>
            <b/>
            <sz val="10"/>
            <color indexed="81"/>
            <rFont val="Tahoma"/>
            <family val="2"/>
          </rPr>
          <t>Konversi nilai capaian CPMK * Nilai Akhir</t>
        </r>
      </text>
    </comment>
    <comment ref="L36" authorId="0" shapeId="0">
      <text>
        <r>
          <rPr>
            <b/>
            <sz val="10"/>
            <color indexed="81"/>
            <rFont val="Tahoma"/>
            <family val="2"/>
          </rPr>
          <t>Lab WOW:</t>
        </r>
        <r>
          <rPr>
            <sz val="10"/>
            <color indexed="81"/>
            <rFont val="Tahoma"/>
            <family val="2"/>
          </rPr>
          <t xml:space="preserve">
14) Total Capaian CPMK 1 mahasiswa John Doe, merupakan average dari semua capaian CPMK 1 dari setiap komponen penilaian.
Hitung Capaian CPMK 1 untuk semua mahasiswa. </t>
        </r>
      </text>
    </comment>
    <comment ref="L40" authorId="0" shapeId="0">
      <text>
        <r>
          <rPr>
            <b/>
            <sz val="10"/>
            <color indexed="81"/>
            <rFont val="Tahoma"/>
            <family val="2"/>
          </rPr>
          <t>Lab WOW:</t>
        </r>
        <r>
          <rPr>
            <sz val="10"/>
            <color indexed="81"/>
            <rFont val="Tahoma"/>
            <family val="2"/>
          </rPr>
          <t xml:space="preserve">
15) Capaian CPMK 1 mata kuliah adalah average dari capaian CPMK 1 semua mahasiswa.</t>
        </r>
      </text>
    </comment>
    <comment ref="B43" authorId="0" shapeId="0">
      <text>
        <r>
          <rPr>
            <b/>
            <sz val="9"/>
            <color indexed="81"/>
            <rFont val="Tahoma"/>
            <family val="2"/>
          </rPr>
          <t>Lab WOW:</t>
        </r>
        <r>
          <rPr>
            <sz val="9"/>
            <color indexed="81"/>
            <rFont val="Tahoma"/>
            <family val="2"/>
          </rPr>
          <t xml:space="preserve">
</t>
        </r>
        <r>
          <rPr>
            <sz val="10"/>
            <color indexed="81"/>
            <rFont val="Tahoma"/>
            <family val="2"/>
          </rPr>
          <t>16) Ulang setiap langkah seperti pada perhitungan capaian CPMK 1 untuk menghitung capaian semua CPMK yang diuji dalam mata kuliah.</t>
        </r>
      </text>
    </comment>
    <comment ref="C56" authorId="0" shapeId="0">
      <text>
        <r>
          <rPr>
            <b/>
            <sz val="9"/>
            <color indexed="81"/>
            <rFont val="Tahoma"/>
            <family val="2"/>
          </rPr>
          <t>Lab WOW:</t>
        </r>
        <r>
          <rPr>
            <sz val="9"/>
            <color indexed="81"/>
            <rFont val="Tahoma"/>
            <family val="2"/>
          </rPr>
          <t xml:space="preserve">
</t>
        </r>
        <r>
          <rPr>
            <sz val="10"/>
            <color indexed="81"/>
            <rFont val="Tahoma"/>
            <family val="2"/>
          </rPr>
          <t xml:space="preserve">17) Salin nilai capaian semua CPMK dari tabel perhitungan capaian CPMK.
Gunakan fitur </t>
        </r>
        <r>
          <rPr>
            <b/>
            <sz val="10"/>
            <color indexed="81"/>
            <rFont val="Tahoma"/>
            <family val="2"/>
          </rPr>
          <t>paste value</t>
        </r>
        <r>
          <rPr>
            <sz val="10"/>
            <color indexed="81"/>
            <rFont val="Tahoma"/>
            <family val="2"/>
          </rPr>
          <t>!
Kemudian buat grafik seperti di samping.</t>
        </r>
      </text>
    </comment>
    <comment ref="B72" authorId="0" shapeId="0">
      <text>
        <r>
          <rPr>
            <b/>
            <sz val="9"/>
            <color indexed="81"/>
            <rFont val="Tahoma"/>
            <family val="2"/>
          </rPr>
          <t>Lab WOW:</t>
        </r>
        <r>
          <rPr>
            <sz val="9"/>
            <color indexed="81"/>
            <rFont val="Tahoma"/>
            <family val="2"/>
          </rPr>
          <t xml:space="preserve">
</t>
        </r>
        <r>
          <rPr>
            <sz val="10"/>
            <color indexed="81"/>
            <rFont val="Tahoma"/>
            <family val="2"/>
          </rPr>
          <t>18) Buat rangkuman tabel kesesuaian CPMK dan LO sesuai RPKPS atau module handbook yang sudah dibuat.</t>
        </r>
      </text>
    </comment>
    <comment ref="B80" authorId="0" shapeId="0">
      <text>
        <r>
          <rPr>
            <b/>
            <sz val="9"/>
            <color indexed="81"/>
            <rFont val="Tahoma"/>
            <family val="2"/>
          </rPr>
          <t>Lab WOW:</t>
        </r>
        <r>
          <rPr>
            <sz val="9"/>
            <color indexed="81"/>
            <rFont val="Tahoma"/>
            <family val="2"/>
          </rPr>
          <t xml:space="preserve">
</t>
        </r>
        <r>
          <rPr>
            <sz val="10"/>
            <color indexed="81"/>
            <rFont val="Tahoma"/>
            <family val="2"/>
          </rPr>
          <t>19) Buat tabel capaian LO.</t>
        </r>
      </text>
    </comment>
    <comment ref="C85" authorId="0" shapeId="0">
      <text>
        <r>
          <rPr>
            <b/>
            <sz val="9"/>
            <color indexed="81"/>
            <rFont val="Tahoma"/>
            <family val="2"/>
          </rPr>
          <t>Lab WOW:</t>
        </r>
        <r>
          <rPr>
            <sz val="9"/>
            <color indexed="81"/>
            <rFont val="Tahoma"/>
            <family val="2"/>
          </rPr>
          <t xml:space="preserve">
</t>
        </r>
        <r>
          <rPr>
            <sz val="10"/>
            <color indexed="81"/>
            <rFont val="Tahoma"/>
            <family val="2"/>
          </rPr>
          <t xml:space="preserve">20) Copy-pastekan value capaian CPMK yang sudah dihitung pada cells sesuai tabel kesesuaian CPMK dan LO. Gunakan fitur </t>
        </r>
        <r>
          <rPr>
            <b/>
            <sz val="10"/>
            <color indexed="81"/>
            <rFont val="Tahoma"/>
            <family val="2"/>
          </rPr>
          <t>paste value</t>
        </r>
        <r>
          <rPr>
            <sz val="10"/>
            <color indexed="81"/>
            <rFont val="Tahoma"/>
            <family val="2"/>
          </rPr>
          <t>!</t>
        </r>
      </text>
    </comment>
    <comment ref="C88" authorId="0" shapeId="0">
      <text>
        <r>
          <rPr>
            <b/>
            <sz val="9"/>
            <color indexed="81"/>
            <rFont val="Tahoma"/>
            <family val="2"/>
          </rPr>
          <t>Lab WOW:</t>
        </r>
        <r>
          <rPr>
            <sz val="9"/>
            <color indexed="81"/>
            <rFont val="Tahoma"/>
            <family val="2"/>
          </rPr>
          <t xml:space="preserve">
</t>
        </r>
        <r>
          <rPr>
            <sz val="10"/>
            <color indexed="81"/>
            <rFont val="Tahoma"/>
            <family val="2"/>
          </rPr>
          <t>21) Buat rata-rata untuk setiap capaian LO.
Kemudian buat grafik seperti di bawah tabel ini dari nilai rata-rata-rata capaian LO tersebut.</t>
        </r>
      </text>
    </comment>
  </commentList>
</comments>
</file>

<file path=xl/sharedStrings.xml><?xml version="1.0" encoding="utf-8"?>
<sst xmlns="http://schemas.openxmlformats.org/spreadsheetml/2006/main" count="294" uniqueCount="55">
  <si>
    <t>Metode Assesment</t>
  </si>
  <si>
    <t>UTS</t>
  </si>
  <si>
    <t>Komponen</t>
  </si>
  <si>
    <t>Proporsi untuk Nilai Akhir</t>
  </si>
  <si>
    <t>UAS</t>
  </si>
  <si>
    <t>CPMK 1</t>
  </si>
  <si>
    <t>CPMK 2</t>
  </si>
  <si>
    <t>Soal 1 BS</t>
  </si>
  <si>
    <t>Soal 2 BS</t>
  </si>
  <si>
    <t>Soal 3 BS</t>
  </si>
  <si>
    <t>Soal 4 BS</t>
  </si>
  <si>
    <t>Soal 5 BS</t>
  </si>
  <si>
    <t>CPMK yang diuji</t>
  </si>
  <si>
    <t>Bobot Nilai</t>
  </si>
  <si>
    <t>Nama Mahasiswa</t>
  </si>
  <si>
    <t>Nilai</t>
  </si>
  <si>
    <t>Soal 1 NU</t>
  </si>
  <si>
    <t>Soal 2 NU</t>
  </si>
  <si>
    <t>Capaian CPMK</t>
  </si>
  <si>
    <t>Capaian CPMK 1</t>
  </si>
  <si>
    <t>Capaian CPMK 2</t>
  </si>
  <si>
    <t>Nilai Akhir</t>
  </si>
  <si>
    <t>Konversi Nilai Capaian CPMK</t>
  </si>
  <si>
    <t>A</t>
  </si>
  <si>
    <t>B</t>
  </si>
  <si>
    <t>C</t>
  </si>
  <si>
    <t>Perhitungan Nilai Ahir</t>
  </si>
  <si>
    <t>Perhitungan Capaian CPMK</t>
  </si>
  <si>
    <t>Soal 1 BS; Soal 2 BS; Soal 1 NU</t>
  </si>
  <si>
    <t xml:space="preserve"> Total Capaian CPMK 1</t>
  </si>
  <si>
    <t>CPMK 1; CPMK 2</t>
  </si>
  <si>
    <t>Soal 3 BS; Soal 4 BS; Soal 5 BS; Soal 1 NU; Soal 2 NU</t>
  </si>
  <si>
    <t>Total Capaian CPMK 2</t>
  </si>
  <si>
    <t>TABEL KOMPONEN PENILAIAN</t>
  </si>
  <si>
    <t>TABEL PERHITUNGAN NILAI AKHIR</t>
  </si>
  <si>
    <t>TABEL PERHITUNGAN CAPAIAN CPMK</t>
  </si>
  <si>
    <t>GRAFIK CAPAIAN CPMK</t>
  </si>
  <si>
    <t>TABEL KESESUAIAN CPMK DAN LO (diambil dari RPKPS atau module handbook)</t>
  </si>
  <si>
    <t>D</t>
  </si>
  <si>
    <t>LO</t>
  </si>
  <si>
    <t>CPMK</t>
  </si>
  <si>
    <t>X</t>
  </si>
  <si>
    <t>TABEL CAPAIAN LO DALAM MATA KULIAH</t>
  </si>
  <si>
    <t>TOTAL</t>
  </si>
  <si>
    <t>GRAFIK CAPAIAN LO</t>
  </si>
  <si>
    <t>Alat Penilaian</t>
  </si>
  <si>
    <t>John Doe</t>
  </si>
  <si>
    <t>Jane Doe</t>
  </si>
  <si>
    <t>Richard Roe</t>
  </si>
  <si>
    <t>Proporsi untuk nilai akhir</t>
  </si>
  <si>
    <t>Proporsi untuk  nilai akhir</t>
  </si>
  <si>
    <t>Total Nilai Akhir</t>
  </si>
  <si>
    <r>
      <rPr>
        <b/>
        <sz val="11"/>
        <color rgb="FFFF0000"/>
        <rFont val="Calibri"/>
        <family val="2"/>
        <scheme val="minor"/>
      </rPr>
      <t>Note</t>
    </r>
    <r>
      <rPr>
        <b/>
        <sz val="11"/>
        <color theme="1"/>
        <rFont val="Calibri"/>
        <family val="2"/>
        <scheme val="minor"/>
      </rPr>
      <t xml:space="preserve"> </t>
    </r>
    <r>
      <rPr>
        <sz val="11"/>
        <color theme="1"/>
        <rFont val="Calibri"/>
        <family val="2"/>
        <scheme val="minor"/>
      </rPr>
      <t>:</t>
    </r>
    <r>
      <rPr>
        <sz val="11"/>
        <color theme="1"/>
        <rFont val="Calibri"/>
        <family val="2"/>
        <charset val="1"/>
        <scheme val="minor"/>
      </rPr>
      <t xml:space="preserve"> dari tabel perhitungan nilai akhir, bagian yang akan digunakan untuk perhitungan CPMK adalah </t>
    </r>
    <r>
      <rPr>
        <b/>
        <sz val="11"/>
        <color theme="1"/>
        <rFont val="Calibri"/>
        <family val="2"/>
        <scheme val="minor"/>
      </rPr>
      <t>nilai akhir dari setiap komponen</t>
    </r>
    <r>
      <rPr>
        <sz val="11"/>
        <color theme="1"/>
        <rFont val="Calibri"/>
        <family val="2"/>
        <charset val="1"/>
        <scheme val="minor"/>
      </rPr>
      <t>.</t>
    </r>
  </si>
  <si>
    <r>
      <rPr>
        <b/>
        <sz val="11"/>
        <color rgb="FFFF0000"/>
        <rFont val="Calibri"/>
        <family val="2"/>
        <scheme val="minor"/>
      </rPr>
      <t>Note</t>
    </r>
    <r>
      <rPr>
        <sz val="11"/>
        <color theme="1"/>
        <rFont val="Calibri"/>
        <family val="2"/>
        <charset val="1"/>
        <scheme val="minor"/>
      </rPr>
      <t xml:space="preserve"> : Konversi nilai capaian CPMK dan Nilai akhir</t>
    </r>
    <r>
      <rPr>
        <b/>
        <sz val="11"/>
        <color theme="1"/>
        <rFont val="Calibri"/>
        <family val="2"/>
        <scheme val="minor"/>
      </rPr>
      <t xml:space="preserve"> harus di copy-pastekan</t>
    </r>
    <r>
      <rPr>
        <sz val="11"/>
        <color theme="1"/>
        <rFont val="Calibri"/>
        <family val="2"/>
        <charset val="1"/>
        <scheme val="minor"/>
      </rPr>
      <t xml:space="preserve"> dari tabel komponen penilaian dan tabel perhitungan nilai akhir. Copy value dari cell yang ingin di copy, kemudian klik kanan pada cell tujuan. Pilih paste option value (icon angka 123). Selanjutnya, drag ke bawah value yang sudah tersalin.</t>
    </r>
  </si>
  <si>
    <t>Capaian LO mata kuliah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</si>
</sst>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
      <scheme val="minor"/>
    </font>
    <font>
      <b/>
      <sz val="11"/>
      <color theme="1"/>
      <name val="Calibri"/>
      <family val="2"/>
      <scheme val="minor"/>
    </font>
    <font>
      <b/>
      <sz val="14"/>
      <color theme="0"/>
      <name val="Calibri"/>
      <family val="2"/>
      <scheme val="minor"/>
    </font>
    <font>
      <sz val="9"/>
      <color indexed="81"/>
      <name val="Tahoma"/>
      <charset val="1"/>
    </font>
    <font>
      <b/>
      <sz val="9"/>
      <color indexed="81"/>
      <name val="Tahoma"/>
      <charset val="1"/>
    </font>
    <font>
      <sz val="10"/>
      <color indexed="81"/>
      <name val="Tahoma"/>
      <family val="2"/>
    </font>
    <font>
      <sz val="9"/>
      <color indexed="81"/>
      <name val="Tahoma"/>
      <family val="2"/>
    </font>
    <font>
      <b/>
      <sz val="9"/>
      <color indexed="81"/>
      <name val="Tahoma"/>
      <family val="2"/>
    </font>
    <font>
      <b/>
      <sz val="10"/>
      <color indexed="81"/>
      <name val="Tahoma"/>
      <family val="2"/>
    </font>
    <font>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45">
    <xf numFmtId="0" fontId="0" fillId="0" borderId="0" xfId="0"/>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horizontal="center" vertical="center" wrapText="1"/>
    </xf>
    <xf numFmtId="9"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9" fontId="0" fillId="0" borderId="0" xfId="0" applyNumberFormat="1" applyBorder="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vertical="center"/>
    </xf>
    <xf numFmtId="0" fontId="1" fillId="2" borderId="1" xfId="0" applyFont="1" applyFill="1" applyBorder="1" applyAlignment="1">
      <alignment vertical="center"/>
    </xf>
    <xf numFmtId="0" fontId="1" fillId="2" borderId="0" xfId="0" applyFont="1" applyFill="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1" fillId="4" borderId="1" xfId="0" applyFont="1" applyFill="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0" xfId="0" applyFont="1" applyFill="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ont="1" applyFill="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9" fillId="0" borderId="4" xfId="0" applyFont="1" applyBorder="1" applyAlignment="1">
      <alignment horizontal="left" vertical="center"/>
    </xf>
    <xf numFmtId="0" fontId="0" fillId="0" borderId="4" xfId="0" applyBorder="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ysClr val="windowText" lastClr="000000"/>
                </a:solidFill>
                <a:latin typeface="+mn-lt"/>
                <a:ea typeface="+mn-ea"/>
                <a:cs typeface="+mn-cs"/>
              </a:defRPr>
            </a:pPr>
            <a:r>
              <a:rPr lang="id-ID" sz="1300" b="1">
                <a:solidFill>
                  <a:sysClr val="windowText" lastClr="000000"/>
                </a:solidFill>
              </a:rPr>
              <a:t>Capaian</a:t>
            </a:r>
            <a:r>
              <a:rPr lang="id-ID" sz="1300" b="1" baseline="0">
                <a:solidFill>
                  <a:sysClr val="windowText" lastClr="000000"/>
                </a:solidFill>
              </a:rPr>
              <a:t> CPMK Mata Kuliah Biodinamika</a:t>
            </a:r>
            <a:endParaRPr lang="id-ID" sz="1300" b="1">
              <a:solidFill>
                <a:sysClr val="windowText" lastClr="000000"/>
              </a:solidFill>
            </a:endParaRPr>
          </a:p>
        </c:rich>
      </c:tx>
      <c:layout/>
      <c:overlay val="0"/>
      <c:spPr>
        <a:solidFill>
          <a:schemeClr val="accent4">
            <a:lumMod val="40000"/>
            <a:lumOff val="60000"/>
          </a:schemeClr>
        </a:solid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id-ID"/>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Biodinamika!$C$56:$C$57</c:f>
              <c:strCache>
                <c:ptCount val="2"/>
                <c:pt idx="0">
                  <c:v>CPMK 1</c:v>
                </c:pt>
                <c:pt idx="1">
                  <c:v>CPMK 2</c:v>
                </c:pt>
              </c:strCache>
            </c:strRef>
          </c:cat>
          <c:val>
            <c:numRef>
              <c:f>Biodinamika!$D$56:$D$57</c:f>
              <c:numCache>
                <c:formatCode>General</c:formatCode>
                <c:ptCount val="2"/>
                <c:pt idx="0">
                  <c:v>91.1111111111111</c:v>
                </c:pt>
                <c:pt idx="1">
                  <c:v>89.51111111111112</c:v>
                </c:pt>
              </c:numCache>
            </c:numRef>
          </c:val>
        </c:ser>
        <c:dLbls>
          <c:showLegendKey val="0"/>
          <c:showVal val="0"/>
          <c:showCatName val="0"/>
          <c:showSerName val="0"/>
          <c:showPercent val="0"/>
          <c:showBubbleSize val="0"/>
        </c:dLbls>
        <c:gapWidth val="219"/>
        <c:overlap val="-27"/>
        <c:axId val="195252440"/>
        <c:axId val="195252832"/>
      </c:barChart>
      <c:catAx>
        <c:axId val="195252440"/>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d-ID"/>
          </a:p>
        </c:txPr>
        <c:crossAx val="195252832"/>
        <c:crosses val="autoZero"/>
        <c:auto val="1"/>
        <c:lblAlgn val="ctr"/>
        <c:lblOffset val="100"/>
        <c:noMultiLvlLbl val="0"/>
      </c:catAx>
      <c:valAx>
        <c:axId val="1952528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id-ID"/>
                  <a:t>Capaian</a:t>
                </a:r>
              </a:p>
            </c:rich>
          </c:tx>
          <c:layout/>
          <c:overlay val="0"/>
        </c:title>
        <c:numFmt formatCode="General"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d-ID"/>
          </a:p>
        </c:txPr>
        <c:crossAx val="1952524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id-ID" sz="1300" b="1">
                <a:solidFill>
                  <a:sysClr val="windowText" lastClr="000000"/>
                </a:solidFill>
              </a:rPr>
              <a:t>Grafik</a:t>
            </a:r>
            <a:r>
              <a:rPr lang="id-ID" sz="1300" b="1" baseline="0">
                <a:solidFill>
                  <a:sysClr val="windowText" lastClr="000000"/>
                </a:solidFill>
              </a:rPr>
              <a:t> Capaian LO dalam Mata Kuliah Biodinamika</a:t>
            </a:r>
            <a:endParaRPr lang="id-ID" sz="1300" b="1">
              <a:solidFill>
                <a:sysClr val="windowText" lastClr="000000"/>
              </a:solidFill>
            </a:endParaRPr>
          </a:p>
        </c:rich>
      </c:tx>
      <c:layout/>
      <c:overlay val="0"/>
      <c:spPr>
        <a:solidFill>
          <a:schemeClr val="accent4">
            <a:lumMod val="40000"/>
            <a:lumOff val="6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id-ID"/>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numFmt formatCode="#,##0.00" sourceLinked="0"/>
            <c:spPr>
              <a:solidFill>
                <a:schemeClr val="tx1"/>
              </a:solid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Biodinamika!$D$82:$T$83</c:f>
              <c:multiLvlStrCache>
                <c:ptCount val="17"/>
                <c:lvl>
                  <c:pt idx="0">
                    <c:v>1</c:v>
                  </c:pt>
                  <c:pt idx="1">
                    <c:v>2</c:v>
                  </c:pt>
                  <c:pt idx="2">
                    <c:v>3</c:v>
                  </c:pt>
                  <c:pt idx="3">
                    <c:v>4</c:v>
                  </c:pt>
                  <c:pt idx="4">
                    <c:v>1</c:v>
                  </c:pt>
                  <c:pt idx="5">
                    <c:v>2</c:v>
                  </c:pt>
                  <c:pt idx="6">
                    <c:v>3</c:v>
                  </c:pt>
                  <c:pt idx="7">
                    <c:v>1</c:v>
                  </c:pt>
                  <c:pt idx="8">
                    <c:v>2</c:v>
                  </c:pt>
                  <c:pt idx="9">
                    <c:v>3</c:v>
                  </c:pt>
                  <c:pt idx="10">
                    <c:v>4</c:v>
                  </c:pt>
                  <c:pt idx="11">
                    <c:v>1</c:v>
                  </c:pt>
                  <c:pt idx="12">
                    <c:v>2</c:v>
                  </c:pt>
                  <c:pt idx="13">
                    <c:v>3</c:v>
                  </c:pt>
                  <c:pt idx="14">
                    <c:v>4</c:v>
                  </c:pt>
                  <c:pt idx="15">
                    <c:v>5</c:v>
                  </c:pt>
                  <c:pt idx="16">
                    <c:v>6</c:v>
                  </c:pt>
                </c:lvl>
                <c:lvl>
                  <c:pt idx="0">
                    <c:v>A</c:v>
                  </c:pt>
                  <c:pt idx="4">
                    <c:v>B</c:v>
                  </c:pt>
                  <c:pt idx="7">
                    <c:v>C</c:v>
                  </c:pt>
                  <c:pt idx="11">
                    <c:v>D</c:v>
                  </c:pt>
                </c:lvl>
              </c:multiLvlStrCache>
            </c:multiLvlStrRef>
          </c:cat>
          <c:val>
            <c:numRef>
              <c:f>Biodinamika!$D$87:$T$87</c:f>
              <c:numCache>
                <c:formatCode>General</c:formatCode>
                <c:ptCount val="17"/>
                <c:pt idx="0">
                  <c:v>0</c:v>
                </c:pt>
                <c:pt idx="1">
                  <c:v>0</c:v>
                </c:pt>
                <c:pt idx="2">
                  <c:v>0</c:v>
                </c:pt>
                <c:pt idx="3">
                  <c:v>0</c:v>
                </c:pt>
                <c:pt idx="4">
                  <c:v>0</c:v>
                </c:pt>
                <c:pt idx="5">
                  <c:v>91.1111111111111</c:v>
                </c:pt>
                <c:pt idx="6">
                  <c:v>0</c:v>
                </c:pt>
                <c:pt idx="7">
                  <c:v>89.51111111111112</c:v>
                </c:pt>
                <c:pt idx="8">
                  <c:v>0</c:v>
                </c:pt>
                <c:pt idx="9">
                  <c:v>0</c:v>
                </c:pt>
                <c:pt idx="10">
                  <c:v>89.51111111111112</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219"/>
        <c:overlap val="-27"/>
        <c:axId val="195253616"/>
        <c:axId val="195254008"/>
      </c:barChart>
      <c:catAx>
        <c:axId val="195253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d-ID" b="1">
                    <a:solidFill>
                      <a:sysClr val="windowText" lastClr="000000"/>
                    </a:solidFill>
                  </a:rPr>
                  <a:t>LO</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d-ID"/>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d-ID"/>
          </a:p>
        </c:txPr>
        <c:crossAx val="195254008"/>
        <c:crosses val="autoZero"/>
        <c:auto val="1"/>
        <c:lblAlgn val="ctr"/>
        <c:lblOffset val="100"/>
        <c:noMultiLvlLbl val="0"/>
      </c:catAx>
      <c:valAx>
        <c:axId val="195254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d-ID" b="1">
                    <a:solidFill>
                      <a:sysClr val="windowText" lastClr="000000"/>
                    </a:solidFill>
                  </a:rPr>
                  <a:t>Capaian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d-ID"/>
            </a:p>
          </c:txPr>
        </c:title>
        <c:numFmt formatCode="General"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d-ID"/>
          </a:p>
        </c:txPr>
        <c:crossAx val="19525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ysClr val="windowText" lastClr="000000"/>
                </a:solidFill>
                <a:latin typeface="+mn-lt"/>
                <a:ea typeface="+mn-ea"/>
                <a:cs typeface="+mn-cs"/>
              </a:defRPr>
            </a:pPr>
            <a:r>
              <a:rPr lang="id-ID" sz="1300" b="1">
                <a:solidFill>
                  <a:sysClr val="windowText" lastClr="000000"/>
                </a:solidFill>
              </a:rPr>
              <a:t>Capaian</a:t>
            </a:r>
            <a:r>
              <a:rPr lang="id-ID" sz="1300" b="1" baseline="0">
                <a:solidFill>
                  <a:sysClr val="windowText" lastClr="000000"/>
                </a:solidFill>
              </a:rPr>
              <a:t> CPMK Mata Kuliah Biodinamika</a:t>
            </a:r>
            <a:endParaRPr lang="id-ID" sz="1300" b="1">
              <a:solidFill>
                <a:sysClr val="windowText" lastClr="000000"/>
              </a:solidFill>
            </a:endParaRPr>
          </a:p>
        </c:rich>
      </c:tx>
      <c:layout/>
      <c:overlay val="0"/>
      <c:spPr>
        <a:solidFill>
          <a:schemeClr val="accent4">
            <a:lumMod val="40000"/>
            <a:lumOff val="60000"/>
          </a:schemeClr>
        </a:solid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id-ID"/>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PANDUAN!$C$57:$C$58</c:f>
              <c:strCache>
                <c:ptCount val="2"/>
                <c:pt idx="0">
                  <c:v>CPMK 1</c:v>
                </c:pt>
                <c:pt idx="1">
                  <c:v>CPMK 2</c:v>
                </c:pt>
              </c:strCache>
            </c:strRef>
          </c:cat>
          <c:val>
            <c:numRef>
              <c:f>PANDUAN!$D$57:$D$58</c:f>
              <c:numCache>
                <c:formatCode>General</c:formatCode>
                <c:ptCount val="2"/>
                <c:pt idx="0">
                  <c:v>91.1111111111111</c:v>
                </c:pt>
                <c:pt idx="1">
                  <c:v>89.51111111111112</c:v>
                </c:pt>
              </c:numCache>
            </c:numRef>
          </c:val>
        </c:ser>
        <c:dLbls>
          <c:showLegendKey val="0"/>
          <c:showVal val="0"/>
          <c:showCatName val="0"/>
          <c:showSerName val="0"/>
          <c:showPercent val="0"/>
          <c:showBubbleSize val="0"/>
        </c:dLbls>
        <c:gapWidth val="219"/>
        <c:overlap val="-27"/>
        <c:axId val="195254792"/>
        <c:axId val="195255576"/>
      </c:barChart>
      <c:catAx>
        <c:axId val="195254792"/>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id-ID"/>
          </a:p>
        </c:txPr>
        <c:crossAx val="195255576"/>
        <c:crosses val="autoZero"/>
        <c:auto val="1"/>
        <c:lblAlgn val="ctr"/>
        <c:lblOffset val="100"/>
        <c:noMultiLvlLbl val="0"/>
      </c:catAx>
      <c:valAx>
        <c:axId val="1952555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Capaian</a:t>
                </a:r>
              </a:p>
            </c:rich>
          </c:tx>
          <c:layout/>
          <c:overlay val="0"/>
        </c:title>
        <c:numFmt formatCode="General"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id-ID"/>
          </a:p>
        </c:txPr>
        <c:crossAx val="19525479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id-ID" sz="1300" b="1">
                <a:solidFill>
                  <a:sysClr val="windowText" lastClr="000000"/>
                </a:solidFill>
              </a:rPr>
              <a:t>Grafik</a:t>
            </a:r>
            <a:r>
              <a:rPr lang="id-ID" sz="1300" b="1" baseline="0">
                <a:solidFill>
                  <a:sysClr val="windowText" lastClr="000000"/>
                </a:solidFill>
              </a:rPr>
              <a:t> Capaian LO dalam Mata Kuliah Biodinamika</a:t>
            </a:r>
            <a:endParaRPr lang="id-ID" sz="1300" b="1">
              <a:solidFill>
                <a:sysClr val="windowText" lastClr="000000"/>
              </a:solidFill>
            </a:endParaRPr>
          </a:p>
        </c:rich>
      </c:tx>
      <c:layout/>
      <c:overlay val="0"/>
      <c:spPr>
        <a:solidFill>
          <a:schemeClr val="accent4">
            <a:lumMod val="40000"/>
            <a:lumOff val="6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id-ID"/>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numFmt formatCode="#,##0.00" sourceLinked="0"/>
            <c:spPr>
              <a:solidFill>
                <a:schemeClr val="tx1"/>
              </a:solid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PANDUAN!$D$83:$T$84</c:f>
              <c:multiLvlStrCache>
                <c:ptCount val="17"/>
                <c:lvl>
                  <c:pt idx="0">
                    <c:v>1</c:v>
                  </c:pt>
                  <c:pt idx="1">
                    <c:v>2</c:v>
                  </c:pt>
                  <c:pt idx="2">
                    <c:v>3</c:v>
                  </c:pt>
                  <c:pt idx="3">
                    <c:v>4</c:v>
                  </c:pt>
                  <c:pt idx="4">
                    <c:v>1</c:v>
                  </c:pt>
                  <c:pt idx="5">
                    <c:v>2</c:v>
                  </c:pt>
                  <c:pt idx="6">
                    <c:v>3</c:v>
                  </c:pt>
                  <c:pt idx="7">
                    <c:v>1</c:v>
                  </c:pt>
                  <c:pt idx="8">
                    <c:v>2</c:v>
                  </c:pt>
                  <c:pt idx="9">
                    <c:v>3</c:v>
                  </c:pt>
                  <c:pt idx="10">
                    <c:v>4</c:v>
                  </c:pt>
                  <c:pt idx="11">
                    <c:v>1</c:v>
                  </c:pt>
                  <c:pt idx="12">
                    <c:v>2</c:v>
                  </c:pt>
                  <c:pt idx="13">
                    <c:v>3</c:v>
                  </c:pt>
                  <c:pt idx="14">
                    <c:v>4</c:v>
                  </c:pt>
                  <c:pt idx="15">
                    <c:v>5</c:v>
                  </c:pt>
                  <c:pt idx="16">
                    <c:v>6</c:v>
                  </c:pt>
                </c:lvl>
                <c:lvl>
                  <c:pt idx="0">
                    <c:v>A</c:v>
                  </c:pt>
                  <c:pt idx="4">
                    <c:v>B</c:v>
                  </c:pt>
                  <c:pt idx="7">
                    <c:v>C</c:v>
                  </c:pt>
                  <c:pt idx="11">
                    <c:v>D</c:v>
                  </c:pt>
                </c:lvl>
              </c:multiLvlStrCache>
            </c:multiLvlStrRef>
          </c:cat>
          <c:val>
            <c:numRef>
              <c:f>PANDUAN!$D$88:$T$88</c:f>
              <c:numCache>
                <c:formatCode>General</c:formatCode>
                <c:ptCount val="17"/>
                <c:pt idx="0">
                  <c:v>0</c:v>
                </c:pt>
                <c:pt idx="1">
                  <c:v>0</c:v>
                </c:pt>
                <c:pt idx="2">
                  <c:v>0</c:v>
                </c:pt>
                <c:pt idx="3">
                  <c:v>0</c:v>
                </c:pt>
                <c:pt idx="4">
                  <c:v>0</c:v>
                </c:pt>
                <c:pt idx="5">
                  <c:v>91.1111111111111</c:v>
                </c:pt>
                <c:pt idx="6">
                  <c:v>0</c:v>
                </c:pt>
                <c:pt idx="7">
                  <c:v>89.51111111111112</c:v>
                </c:pt>
                <c:pt idx="8">
                  <c:v>0</c:v>
                </c:pt>
                <c:pt idx="9">
                  <c:v>0</c:v>
                </c:pt>
                <c:pt idx="10">
                  <c:v>89.51111111111112</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219"/>
        <c:overlap val="-27"/>
        <c:axId val="195588304"/>
        <c:axId val="195587912"/>
      </c:barChart>
      <c:catAx>
        <c:axId val="19558830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id-ID" b="1">
                    <a:solidFill>
                      <a:sysClr val="windowText" lastClr="000000"/>
                    </a:solidFill>
                  </a:rPr>
                  <a:t>LO</a:t>
                </a:r>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id-ID"/>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id-ID"/>
          </a:p>
        </c:txPr>
        <c:crossAx val="195587912"/>
        <c:crosses val="autoZero"/>
        <c:auto val="1"/>
        <c:lblAlgn val="ctr"/>
        <c:lblOffset val="100"/>
        <c:noMultiLvlLbl val="0"/>
      </c:catAx>
      <c:valAx>
        <c:axId val="195587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Capaian</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id-ID"/>
            </a:p>
          </c:txPr>
        </c:title>
        <c:numFmt formatCode="General"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id-ID"/>
          </a:p>
        </c:txPr>
        <c:crossAx val="195588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489858</xdr:colOff>
      <xdr:row>53</xdr:row>
      <xdr:rowOff>63953</xdr:rowOff>
    </xdr:from>
    <xdr:to>
      <xdr:col>11</xdr:col>
      <xdr:colOff>13608</xdr:colOff>
      <xdr:row>67</xdr:row>
      <xdr:rowOff>140153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267340</xdr:colOff>
      <xdr:row>89</xdr:row>
      <xdr:rowOff>121583</xdr:rowOff>
    </xdr:from>
    <xdr:to>
      <xdr:col>13</xdr:col>
      <xdr:colOff>512268</xdr:colOff>
      <xdr:row>104</xdr:row>
      <xdr:rowOff>7283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489858</xdr:colOff>
      <xdr:row>54</xdr:row>
      <xdr:rowOff>63953</xdr:rowOff>
    </xdr:from>
    <xdr:to>
      <xdr:col>11</xdr:col>
      <xdr:colOff>13608</xdr:colOff>
      <xdr:row>68</xdr:row>
      <xdr:rowOff>140153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267340</xdr:colOff>
      <xdr:row>90</xdr:row>
      <xdr:rowOff>121583</xdr:rowOff>
    </xdr:from>
    <xdr:to>
      <xdr:col>13</xdr:col>
      <xdr:colOff>512268</xdr:colOff>
      <xdr:row>105</xdr:row>
      <xdr:rowOff>7283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89"/>
  <sheetViews>
    <sheetView tabSelected="1" topLeftCell="A40" zoomScale="70" zoomScaleNormal="70" workbookViewId="0">
      <selection activeCell="M108" sqref="M108"/>
    </sheetView>
  </sheetViews>
  <sheetFormatPr defaultRowHeight="15" x14ac:dyDescent="0.25"/>
  <cols>
    <col min="1" max="1" width="9.140625" style="1"/>
    <col min="2" max="2" width="22.140625" style="1" bestFit="1" customWidth="1"/>
    <col min="3" max="18" width="10.7109375" style="1" customWidth="1"/>
    <col min="19" max="16384" width="9.140625" style="1"/>
  </cols>
  <sheetData>
    <row r="2" spans="2:24" ht="18.75" x14ac:dyDescent="0.25">
      <c r="B2" s="30" t="s">
        <v>33</v>
      </c>
      <c r="C2" s="30"/>
      <c r="D2" s="30"/>
      <c r="E2" s="30"/>
      <c r="F2" s="30"/>
      <c r="G2" s="30"/>
      <c r="H2" s="30"/>
      <c r="I2" s="30"/>
      <c r="J2" s="30"/>
      <c r="K2" s="30"/>
      <c r="L2" s="30"/>
      <c r="M2" s="30"/>
      <c r="N2" s="30"/>
      <c r="O2" s="30"/>
      <c r="P2" s="30"/>
      <c r="Q2" s="30"/>
      <c r="R2" s="30"/>
      <c r="S2" s="30"/>
      <c r="T2" s="30"/>
      <c r="U2" s="30"/>
      <c r="V2" s="30"/>
      <c r="W2" s="30"/>
      <c r="X2" s="30"/>
    </row>
    <row r="4" spans="2:24" x14ac:dyDescent="0.25">
      <c r="C4" s="38" t="s">
        <v>0</v>
      </c>
      <c r="D4" s="38"/>
    </row>
    <row r="5" spans="2:24" ht="45" x14ac:dyDescent="0.25">
      <c r="C5" s="3" t="s">
        <v>2</v>
      </c>
      <c r="D5" s="4" t="s">
        <v>3</v>
      </c>
      <c r="E5" s="8"/>
      <c r="F5" s="8"/>
    </row>
    <row r="6" spans="2:24" x14ac:dyDescent="0.25">
      <c r="C6" s="3" t="s">
        <v>1</v>
      </c>
      <c r="D6" s="6">
        <v>0.5</v>
      </c>
      <c r="E6" s="11"/>
      <c r="F6" s="11"/>
    </row>
    <row r="7" spans="2:24" x14ac:dyDescent="0.25">
      <c r="C7" s="3" t="s">
        <v>4</v>
      </c>
      <c r="D7" s="6">
        <v>0.5</v>
      </c>
      <c r="E7" s="11"/>
      <c r="F7" s="11"/>
    </row>
    <row r="9" spans="2:24" x14ac:dyDescent="0.25">
      <c r="C9" s="28" t="s">
        <v>1</v>
      </c>
      <c r="D9" s="28"/>
      <c r="E9" s="28"/>
      <c r="F9" s="28"/>
      <c r="I9" s="28" t="s">
        <v>4</v>
      </c>
      <c r="J9" s="28"/>
      <c r="K9" s="28"/>
      <c r="L9" s="28"/>
      <c r="M9" s="9"/>
      <c r="Q9" s="7"/>
      <c r="R9" s="7"/>
    </row>
    <row r="10" spans="2:24" s="2" customFormat="1" ht="60" x14ac:dyDescent="0.25">
      <c r="C10" s="4" t="s">
        <v>2</v>
      </c>
      <c r="D10" s="4" t="s">
        <v>12</v>
      </c>
      <c r="E10" s="4" t="s">
        <v>13</v>
      </c>
      <c r="F10" s="4" t="s">
        <v>22</v>
      </c>
      <c r="I10" s="4" t="s">
        <v>2</v>
      </c>
      <c r="J10" s="4" t="s">
        <v>12</v>
      </c>
      <c r="K10" s="4" t="s">
        <v>13</v>
      </c>
      <c r="L10" s="4" t="s">
        <v>22</v>
      </c>
      <c r="Q10" s="8"/>
      <c r="R10" s="8"/>
    </row>
    <row r="11" spans="2:24" ht="30" x14ac:dyDescent="0.25">
      <c r="C11" s="3" t="s">
        <v>7</v>
      </c>
      <c r="D11" s="3" t="s">
        <v>5</v>
      </c>
      <c r="E11" s="3">
        <v>25</v>
      </c>
      <c r="F11" s="3">
        <f>100/25*100/50</f>
        <v>8</v>
      </c>
      <c r="I11" s="3" t="s">
        <v>16</v>
      </c>
      <c r="J11" s="4" t="s">
        <v>30</v>
      </c>
      <c r="K11" s="3">
        <v>50</v>
      </c>
      <c r="L11" s="3">
        <f>100/50*100/50</f>
        <v>4</v>
      </c>
      <c r="Q11" s="9"/>
      <c r="R11" s="9"/>
    </row>
    <row r="12" spans="2:24" x14ac:dyDescent="0.25">
      <c r="C12" s="3" t="s">
        <v>8</v>
      </c>
      <c r="D12" s="3" t="s">
        <v>5</v>
      </c>
      <c r="E12" s="3">
        <v>15</v>
      </c>
      <c r="F12" s="3">
        <f>100/15*100/50</f>
        <v>13.333333333333336</v>
      </c>
      <c r="I12" s="3" t="s">
        <v>17</v>
      </c>
      <c r="J12" s="3" t="s">
        <v>6</v>
      </c>
      <c r="K12" s="3">
        <v>50</v>
      </c>
      <c r="L12" s="3">
        <f>100/50*100/50</f>
        <v>4</v>
      </c>
      <c r="Q12" s="9"/>
      <c r="R12" s="9"/>
    </row>
    <row r="13" spans="2:24" x14ac:dyDescent="0.25">
      <c r="C13" s="3" t="s">
        <v>9</v>
      </c>
      <c r="D13" s="3" t="s">
        <v>6</v>
      </c>
      <c r="E13" s="3">
        <v>20</v>
      </c>
      <c r="F13" s="3">
        <f>100/20*100/50</f>
        <v>10</v>
      </c>
    </row>
    <row r="14" spans="2:24" x14ac:dyDescent="0.25">
      <c r="C14" s="3" t="s">
        <v>10</v>
      </c>
      <c r="D14" s="3" t="s">
        <v>6</v>
      </c>
      <c r="E14" s="3">
        <v>15</v>
      </c>
      <c r="F14" s="3">
        <f>100/15*100/50</f>
        <v>13.333333333333336</v>
      </c>
    </row>
    <row r="15" spans="2:24" x14ac:dyDescent="0.25">
      <c r="C15" s="3" t="s">
        <v>11</v>
      </c>
      <c r="D15" s="3" t="s">
        <v>6</v>
      </c>
      <c r="E15" s="3">
        <v>25</v>
      </c>
      <c r="F15" s="3">
        <f>100/25*100/50</f>
        <v>8</v>
      </c>
    </row>
    <row r="16" spans="2:24" x14ac:dyDescent="0.25">
      <c r="C16" s="9"/>
      <c r="D16" s="9"/>
      <c r="E16" s="9"/>
      <c r="F16" s="9"/>
    </row>
    <row r="17" spans="2:41" ht="18.75" x14ac:dyDescent="0.25">
      <c r="B17" s="30" t="s">
        <v>34</v>
      </c>
      <c r="C17" s="30"/>
      <c r="D17" s="30"/>
      <c r="E17" s="30"/>
      <c r="F17" s="30"/>
      <c r="G17" s="30"/>
      <c r="H17" s="30"/>
      <c r="I17" s="30"/>
      <c r="J17" s="30"/>
      <c r="K17" s="30"/>
      <c r="L17" s="30"/>
      <c r="M17" s="30"/>
      <c r="N17" s="30"/>
      <c r="O17" s="30"/>
      <c r="P17" s="30"/>
      <c r="Q17" s="30"/>
      <c r="R17" s="30"/>
      <c r="S17" s="30"/>
      <c r="T17" s="30"/>
      <c r="U17" s="30"/>
      <c r="V17" s="30"/>
      <c r="W17" s="30"/>
      <c r="X17" s="30"/>
    </row>
    <row r="18" spans="2:41" x14ac:dyDescent="0.25">
      <c r="G18" s="10"/>
    </row>
    <row r="19" spans="2:41" x14ac:dyDescent="0.25">
      <c r="B19" s="39" t="s">
        <v>26</v>
      </c>
      <c r="C19" s="39"/>
      <c r="D19" s="39"/>
      <c r="E19" s="39"/>
      <c r="F19" s="39"/>
      <c r="G19" s="39"/>
      <c r="H19" s="39"/>
      <c r="I19" s="39"/>
      <c r="J19" s="39"/>
      <c r="K19" s="39"/>
      <c r="L19" s="39"/>
      <c r="M19" s="39"/>
      <c r="N19" s="39"/>
      <c r="O19" s="39"/>
      <c r="P19" s="39"/>
      <c r="Q19" s="39"/>
      <c r="R19" s="39"/>
      <c r="S19" s="39"/>
      <c r="T19" s="39"/>
      <c r="U19" s="39"/>
      <c r="V19" s="39"/>
      <c r="W19" s="39"/>
      <c r="X19" s="39"/>
      <c r="AH19" s="13"/>
      <c r="AI19" s="13"/>
      <c r="AJ19" s="13"/>
      <c r="AK19" s="13"/>
      <c r="AL19" s="13"/>
      <c r="AM19" s="13"/>
      <c r="AN19" s="13"/>
    </row>
    <row r="20" spans="2:41" ht="15" customHeight="1" x14ac:dyDescent="0.25">
      <c r="B20" s="28" t="s">
        <v>14</v>
      </c>
      <c r="C20" s="28" t="s">
        <v>1</v>
      </c>
      <c r="D20" s="28"/>
      <c r="E20" s="28"/>
      <c r="F20" s="28"/>
      <c r="G20" s="28"/>
      <c r="H20" s="28"/>
      <c r="I20" s="28"/>
      <c r="J20" s="28"/>
      <c r="K20" s="28"/>
      <c r="L20" s="28"/>
      <c r="M20" s="28"/>
      <c r="N20" s="28"/>
      <c r="O20" s="28"/>
      <c r="P20" s="28"/>
      <c r="Q20" s="28"/>
      <c r="R20" s="31" t="s">
        <v>4</v>
      </c>
      <c r="S20" s="31"/>
      <c r="T20" s="31"/>
      <c r="U20" s="31"/>
      <c r="V20" s="31"/>
      <c r="W20" s="31"/>
      <c r="X20" s="29" t="s">
        <v>51</v>
      </c>
      <c r="AH20" s="13"/>
      <c r="AI20" s="13"/>
      <c r="AJ20" s="13"/>
      <c r="AK20" s="13"/>
      <c r="AL20" s="13"/>
      <c r="AM20" s="33"/>
      <c r="AN20" s="34"/>
      <c r="AO20" s="35"/>
    </row>
    <row r="21" spans="2:41" x14ac:dyDescent="0.25">
      <c r="B21" s="28"/>
      <c r="C21" s="28" t="s">
        <v>7</v>
      </c>
      <c r="D21" s="28"/>
      <c r="E21" s="28"/>
      <c r="F21" s="28" t="s">
        <v>8</v>
      </c>
      <c r="G21" s="28"/>
      <c r="H21" s="28"/>
      <c r="I21" s="28" t="s">
        <v>9</v>
      </c>
      <c r="J21" s="28"/>
      <c r="K21" s="28"/>
      <c r="L21" s="28" t="s">
        <v>10</v>
      </c>
      <c r="M21" s="28"/>
      <c r="N21" s="28"/>
      <c r="O21" s="28" t="s">
        <v>11</v>
      </c>
      <c r="P21" s="28"/>
      <c r="Q21" s="28"/>
      <c r="R21" s="28" t="s">
        <v>16</v>
      </c>
      <c r="S21" s="28"/>
      <c r="T21" s="28"/>
      <c r="U21" s="28" t="s">
        <v>17</v>
      </c>
      <c r="V21" s="28"/>
      <c r="W21" s="28"/>
      <c r="X21" s="29"/>
      <c r="AH21" s="36"/>
      <c r="AI21" s="36"/>
      <c r="AJ21" s="36"/>
      <c r="AK21" s="36"/>
      <c r="AL21" s="36"/>
      <c r="AM21" s="33"/>
      <c r="AN21" s="34"/>
      <c r="AO21" s="35"/>
    </row>
    <row r="22" spans="2:41" s="2" customFormat="1" ht="60" x14ac:dyDescent="0.25">
      <c r="B22" s="28"/>
      <c r="C22" s="15" t="s">
        <v>50</v>
      </c>
      <c r="D22" s="15" t="s">
        <v>15</v>
      </c>
      <c r="E22" s="15" t="s">
        <v>21</v>
      </c>
      <c r="F22" s="24" t="s">
        <v>50</v>
      </c>
      <c r="G22" s="24" t="s">
        <v>15</v>
      </c>
      <c r="H22" s="24" t="s">
        <v>21</v>
      </c>
      <c r="I22" s="24" t="s">
        <v>50</v>
      </c>
      <c r="J22" s="24" t="s">
        <v>15</v>
      </c>
      <c r="K22" s="24" t="s">
        <v>21</v>
      </c>
      <c r="L22" s="24" t="s">
        <v>50</v>
      </c>
      <c r="M22" s="24" t="s">
        <v>15</v>
      </c>
      <c r="N22" s="24" t="s">
        <v>21</v>
      </c>
      <c r="O22" s="24" t="s">
        <v>50</v>
      </c>
      <c r="P22" s="24" t="s">
        <v>15</v>
      </c>
      <c r="Q22" s="24" t="s">
        <v>21</v>
      </c>
      <c r="R22" s="24" t="s">
        <v>50</v>
      </c>
      <c r="S22" s="24" t="s">
        <v>15</v>
      </c>
      <c r="T22" s="24" t="s">
        <v>21</v>
      </c>
      <c r="U22" s="24" t="s">
        <v>50</v>
      </c>
      <c r="V22" s="24" t="s">
        <v>15</v>
      </c>
      <c r="W22" s="24" t="s">
        <v>21</v>
      </c>
      <c r="X22" s="29"/>
      <c r="Y22" s="5"/>
      <c r="Z22" s="5"/>
      <c r="AA22" s="5"/>
      <c r="AB22" s="5"/>
      <c r="AF22" s="5"/>
      <c r="AG22" s="5"/>
      <c r="AH22" s="12"/>
      <c r="AI22" s="12"/>
      <c r="AJ22" s="12"/>
      <c r="AK22" s="14"/>
      <c r="AL22" s="14"/>
      <c r="AM22" s="33"/>
      <c r="AN22" s="34"/>
      <c r="AO22" s="35"/>
    </row>
    <row r="23" spans="2:41" x14ac:dyDescent="0.25">
      <c r="B23" s="3" t="s">
        <v>46</v>
      </c>
      <c r="C23" s="6">
        <v>0.5</v>
      </c>
      <c r="D23" s="3">
        <v>22</v>
      </c>
      <c r="E23" s="3">
        <f>C23*D23</f>
        <v>11</v>
      </c>
      <c r="F23" s="6">
        <v>0.5</v>
      </c>
      <c r="G23" s="3">
        <v>14</v>
      </c>
      <c r="H23" s="3">
        <f>F23*G23</f>
        <v>7</v>
      </c>
      <c r="I23" s="6">
        <v>0.5</v>
      </c>
      <c r="J23" s="3">
        <v>15</v>
      </c>
      <c r="K23" s="3">
        <f>I23*J23</f>
        <v>7.5</v>
      </c>
      <c r="L23" s="6">
        <v>0.5</v>
      </c>
      <c r="M23" s="3">
        <v>10</v>
      </c>
      <c r="N23" s="3">
        <f>L23*M23</f>
        <v>5</v>
      </c>
      <c r="O23" s="6">
        <v>0.5</v>
      </c>
      <c r="P23" s="3">
        <v>20</v>
      </c>
      <c r="Q23" s="3">
        <f>O23*P23</f>
        <v>10</v>
      </c>
      <c r="R23" s="6">
        <v>0.5</v>
      </c>
      <c r="S23" s="3">
        <v>50</v>
      </c>
      <c r="T23" s="3">
        <f>R23*S23</f>
        <v>25</v>
      </c>
      <c r="U23" s="6">
        <v>0.5</v>
      </c>
      <c r="V23" s="3">
        <v>50</v>
      </c>
      <c r="W23" s="3">
        <f>U23*V23</f>
        <v>25</v>
      </c>
      <c r="X23" s="16">
        <f>SUM(E23,H23,K23,N23,Q23,T23,W23)</f>
        <v>90.5</v>
      </c>
      <c r="AH23" s="13"/>
      <c r="AI23" s="13"/>
      <c r="AJ23" s="13"/>
      <c r="AK23" s="13"/>
      <c r="AL23" s="13"/>
      <c r="AM23" s="13"/>
      <c r="AN23" s="13"/>
    </row>
    <row r="24" spans="2:41" x14ac:dyDescent="0.25">
      <c r="B24" s="3" t="s">
        <v>47</v>
      </c>
      <c r="C24" s="6">
        <v>0.5</v>
      </c>
      <c r="D24" s="3">
        <v>21</v>
      </c>
      <c r="E24" s="3">
        <f t="shared" ref="E24:E25" si="0">C24*D24</f>
        <v>10.5</v>
      </c>
      <c r="F24" s="6">
        <v>0.5</v>
      </c>
      <c r="G24" s="3">
        <v>12</v>
      </c>
      <c r="H24" s="3">
        <f t="shared" ref="H24:H25" si="1">F24*G24</f>
        <v>6</v>
      </c>
      <c r="I24" s="6">
        <v>0.5</v>
      </c>
      <c r="J24" s="3">
        <v>18</v>
      </c>
      <c r="K24" s="3">
        <f t="shared" ref="K24:K25" si="2">I24*J24</f>
        <v>9</v>
      </c>
      <c r="L24" s="6">
        <v>0.5</v>
      </c>
      <c r="M24" s="3">
        <v>12</v>
      </c>
      <c r="N24" s="3">
        <f t="shared" ref="N24:N25" si="3">L24*M24</f>
        <v>6</v>
      </c>
      <c r="O24" s="6">
        <v>0.5</v>
      </c>
      <c r="P24" s="3">
        <v>20</v>
      </c>
      <c r="Q24" s="3">
        <f t="shared" ref="Q24:Q25" si="4">O24*P24</f>
        <v>10</v>
      </c>
      <c r="R24" s="6">
        <v>0.5</v>
      </c>
      <c r="S24" s="3">
        <v>50</v>
      </c>
      <c r="T24" s="3">
        <f t="shared" ref="T24:T25" si="5">R24*S24</f>
        <v>25</v>
      </c>
      <c r="U24" s="6">
        <v>0.5</v>
      </c>
      <c r="V24" s="3">
        <v>50</v>
      </c>
      <c r="W24" s="3">
        <f t="shared" ref="W24:W25" si="6">U24*V24</f>
        <v>25</v>
      </c>
      <c r="X24" s="16">
        <f t="shared" ref="X24:X25" si="7">SUM(E24,H24,K24,N24,Q24,T24,W24)</f>
        <v>91.5</v>
      </c>
      <c r="AH24" s="13"/>
      <c r="AI24" s="13"/>
      <c r="AJ24" s="13"/>
      <c r="AK24" s="13"/>
      <c r="AL24" s="13"/>
      <c r="AM24" s="13"/>
      <c r="AN24" s="13"/>
    </row>
    <row r="25" spans="2:41" x14ac:dyDescent="0.25">
      <c r="B25" s="3" t="s">
        <v>48</v>
      </c>
      <c r="C25" s="6">
        <v>0.5</v>
      </c>
      <c r="D25" s="3">
        <v>22</v>
      </c>
      <c r="E25" s="3">
        <f t="shared" si="0"/>
        <v>11</v>
      </c>
      <c r="F25" s="6">
        <v>0.5</v>
      </c>
      <c r="G25" s="3">
        <v>13</v>
      </c>
      <c r="H25" s="3">
        <f t="shared" si="1"/>
        <v>6.5</v>
      </c>
      <c r="I25" s="6">
        <v>0.5</v>
      </c>
      <c r="J25" s="3">
        <v>15</v>
      </c>
      <c r="K25" s="3">
        <f t="shared" si="2"/>
        <v>7.5</v>
      </c>
      <c r="L25" s="6">
        <v>0.5</v>
      </c>
      <c r="M25" s="3">
        <v>15</v>
      </c>
      <c r="N25" s="3">
        <f t="shared" si="3"/>
        <v>7.5</v>
      </c>
      <c r="O25" s="6">
        <v>0.5</v>
      </c>
      <c r="P25" s="3">
        <v>24</v>
      </c>
      <c r="Q25" s="3">
        <f t="shared" si="4"/>
        <v>12</v>
      </c>
      <c r="R25" s="6">
        <v>0.5</v>
      </c>
      <c r="S25" s="3">
        <v>50</v>
      </c>
      <c r="T25" s="3">
        <f t="shared" si="5"/>
        <v>25</v>
      </c>
      <c r="U25" s="6">
        <v>0.5</v>
      </c>
      <c r="V25" s="3">
        <v>50</v>
      </c>
      <c r="W25" s="3">
        <f t="shared" si="6"/>
        <v>25</v>
      </c>
      <c r="X25" s="16">
        <f t="shared" si="7"/>
        <v>94.5</v>
      </c>
      <c r="AH25" s="13"/>
      <c r="AI25" s="13"/>
      <c r="AJ25" s="13"/>
      <c r="AK25" s="13"/>
      <c r="AL25" s="13"/>
      <c r="AM25" s="13"/>
      <c r="AN25" s="13"/>
    </row>
    <row r="26" spans="2:41" x14ac:dyDescent="0.25">
      <c r="R26" s="13"/>
      <c r="AH26" s="13"/>
      <c r="AI26" s="13"/>
      <c r="AJ26" s="13"/>
      <c r="AK26" s="13"/>
      <c r="AL26" s="13"/>
      <c r="AM26" s="13"/>
      <c r="AN26" s="13"/>
    </row>
    <row r="27" spans="2:41" ht="18.75" x14ac:dyDescent="0.25">
      <c r="B27" s="30" t="s">
        <v>35</v>
      </c>
      <c r="C27" s="30"/>
      <c r="D27" s="30"/>
      <c r="E27" s="30"/>
      <c r="F27" s="30"/>
      <c r="G27" s="30"/>
      <c r="H27" s="30"/>
      <c r="I27" s="30"/>
      <c r="J27" s="30"/>
      <c r="K27" s="30"/>
      <c r="L27" s="30"/>
      <c r="M27" s="30"/>
      <c r="N27" s="30"/>
      <c r="O27" s="30"/>
      <c r="P27" s="30"/>
      <c r="Q27" s="30"/>
      <c r="R27" s="30"/>
      <c r="S27" s="30"/>
      <c r="T27" s="30"/>
      <c r="U27" s="30"/>
      <c r="V27" s="30"/>
      <c r="W27" s="30"/>
      <c r="X27" s="30"/>
      <c r="AH27" s="13"/>
      <c r="AI27" s="13"/>
      <c r="AJ27" s="13"/>
      <c r="AK27" s="13"/>
      <c r="AL27" s="13"/>
      <c r="AM27" s="13"/>
      <c r="AN27" s="13"/>
    </row>
    <row r="28" spans="2:41" x14ac:dyDescent="0.25">
      <c r="R28" s="13"/>
      <c r="AH28" s="13"/>
      <c r="AI28" s="13"/>
      <c r="AJ28" s="13"/>
      <c r="AK28" s="13"/>
      <c r="AL28" s="13"/>
      <c r="AM28" s="13"/>
      <c r="AN28" s="13"/>
    </row>
    <row r="29" spans="2:41" x14ac:dyDescent="0.25">
      <c r="B29" s="40" t="s">
        <v>27</v>
      </c>
      <c r="C29" s="40"/>
      <c r="R29" s="13"/>
      <c r="AH29" s="13"/>
      <c r="AI29" s="13"/>
      <c r="AJ29" s="13"/>
      <c r="AK29" s="13"/>
      <c r="AL29" s="13"/>
      <c r="AM29" s="13"/>
      <c r="AN29" s="13"/>
    </row>
    <row r="30" spans="2:41" x14ac:dyDescent="0.25">
      <c r="R30" s="13"/>
      <c r="AH30" s="13"/>
      <c r="AI30" s="13"/>
      <c r="AJ30" s="13"/>
      <c r="AK30" s="13"/>
      <c r="AL30" s="13"/>
      <c r="AM30" s="13"/>
      <c r="AN30" s="13"/>
    </row>
    <row r="31" spans="2:41" x14ac:dyDescent="0.25">
      <c r="B31" s="18" t="s">
        <v>5</v>
      </c>
      <c r="R31" s="13"/>
      <c r="AH31" s="13"/>
      <c r="AI31" s="13"/>
      <c r="AJ31" s="13"/>
      <c r="AK31" s="13"/>
      <c r="AL31" s="13"/>
      <c r="AM31" s="13"/>
      <c r="AN31" s="13"/>
    </row>
    <row r="32" spans="2:41" x14ac:dyDescent="0.25">
      <c r="B32" s="1" t="s">
        <v>2</v>
      </c>
      <c r="C32" s="1" t="s">
        <v>28</v>
      </c>
      <c r="R32" s="13"/>
      <c r="AH32" s="13"/>
      <c r="AI32" s="13"/>
      <c r="AJ32" s="13"/>
      <c r="AK32" s="13"/>
      <c r="AL32" s="13"/>
      <c r="AM32" s="13"/>
      <c r="AN32" s="13"/>
    </row>
    <row r="33" spans="2:40" x14ac:dyDescent="0.25">
      <c r="B33" s="28" t="s">
        <v>14</v>
      </c>
      <c r="C33" s="28" t="s">
        <v>7</v>
      </c>
      <c r="D33" s="28"/>
      <c r="E33" s="28"/>
      <c r="F33" s="28" t="s">
        <v>8</v>
      </c>
      <c r="G33" s="28"/>
      <c r="H33" s="28"/>
      <c r="I33" s="28" t="s">
        <v>16</v>
      </c>
      <c r="J33" s="28"/>
      <c r="K33" s="28"/>
      <c r="L33" s="29" t="s">
        <v>29</v>
      </c>
      <c r="R33" s="13"/>
      <c r="AH33" s="13"/>
      <c r="AI33" s="13"/>
      <c r="AJ33" s="13"/>
      <c r="AK33" s="13"/>
      <c r="AL33" s="13"/>
      <c r="AM33" s="13"/>
      <c r="AN33" s="13"/>
    </row>
    <row r="34" spans="2:40" s="2" customFormat="1" ht="60" x14ac:dyDescent="0.25">
      <c r="B34" s="28"/>
      <c r="C34" s="4" t="s">
        <v>22</v>
      </c>
      <c r="D34" s="4" t="s">
        <v>21</v>
      </c>
      <c r="E34" s="4" t="s">
        <v>18</v>
      </c>
      <c r="F34" s="4" t="s">
        <v>22</v>
      </c>
      <c r="G34" s="4" t="s">
        <v>21</v>
      </c>
      <c r="H34" s="4" t="s">
        <v>18</v>
      </c>
      <c r="I34" s="4" t="s">
        <v>22</v>
      </c>
      <c r="J34" s="4" t="s">
        <v>21</v>
      </c>
      <c r="K34" s="4" t="s">
        <v>18</v>
      </c>
      <c r="L34" s="29"/>
      <c r="R34" s="12"/>
      <c r="AH34" s="12"/>
      <c r="AI34" s="12"/>
      <c r="AJ34" s="12"/>
      <c r="AK34" s="12"/>
      <c r="AL34" s="12"/>
      <c r="AM34" s="12"/>
      <c r="AN34" s="12"/>
    </row>
    <row r="35" spans="2:40" x14ac:dyDescent="0.25">
      <c r="B35" s="3" t="s">
        <v>46</v>
      </c>
      <c r="C35" s="3">
        <v>8</v>
      </c>
      <c r="D35" s="3">
        <v>11</v>
      </c>
      <c r="E35" s="3">
        <f>C35*D35</f>
        <v>88</v>
      </c>
      <c r="F35" s="3">
        <v>13.333333333333336</v>
      </c>
      <c r="G35" s="3">
        <v>7</v>
      </c>
      <c r="H35" s="3">
        <f>F35*G35</f>
        <v>93.333333333333343</v>
      </c>
      <c r="I35" s="3">
        <v>4</v>
      </c>
      <c r="J35" s="3">
        <v>25</v>
      </c>
      <c r="K35" s="3">
        <f>I35*J35</f>
        <v>100</v>
      </c>
      <c r="L35" s="3">
        <f>AVERAGE(E35,H35,K35)</f>
        <v>93.777777777777786</v>
      </c>
      <c r="R35" s="13"/>
      <c r="AH35" s="13"/>
      <c r="AI35" s="13"/>
      <c r="AJ35" s="13"/>
      <c r="AK35" s="13"/>
      <c r="AL35" s="13"/>
      <c r="AM35" s="13"/>
      <c r="AN35" s="13"/>
    </row>
    <row r="36" spans="2:40" x14ac:dyDescent="0.25">
      <c r="B36" s="3" t="s">
        <v>47</v>
      </c>
      <c r="C36" s="3">
        <v>8</v>
      </c>
      <c r="D36" s="3">
        <v>10.5</v>
      </c>
      <c r="E36" s="3">
        <f t="shared" ref="E36:E37" si="8">C36*D36</f>
        <v>84</v>
      </c>
      <c r="F36" s="3">
        <v>13.333333333333336</v>
      </c>
      <c r="G36" s="3">
        <v>6</v>
      </c>
      <c r="H36" s="3">
        <f t="shared" ref="H36:H37" si="9">F36*G36</f>
        <v>80.000000000000014</v>
      </c>
      <c r="I36" s="3">
        <v>4</v>
      </c>
      <c r="J36" s="3">
        <v>25</v>
      </c>
      <c r="K36" s="3">
        <f t="shared" ref="K36:K37" si="10">I36*J36</f>
        <v>100</v>
      </c>
      <c r="L36" s="3">
        <f t="shared" ref="L36:L37" si="11">AVERAGE(E36,H36,K36)</f>
        <v>88</v>
      </c>
      <c r="R36" s="13"/>
      <c r="AH36" s="13"/>
      <c r="AI36" s="13"/>
      <c r="AJ36" s="13"/>
      <c r="AK36" s="13"/>
      <c r="AL36" s="13"/>
      <c r="AM36" s="13"/>
      <c r="AN36" s="13"/>
    </row>
    <row r="37" spans="2:40" x14ac:dyDescent="0.25">
      <c r="B37" s="3" t="s">
        <v>48</v>
      </c>
      <c r="C37" s="3">
        <v>8</v>
      </c>
      <c r="D37" s="3">
        <v>11</v>
      </c>
      <c r="E37" s="3">
        <f t="shared" si="8"/>
        <v>88</v>
      </c>
      <c r="F37" s="3">
        <v>13.333333333333336</v>
      </c>
      <c r="G37" s="3">
        <v>6.5</v>
      </c>
      <c r="H37" s="3">
        <f t="shared" si="9"/>
        <v>86.666666666666686</v>
      </c>
      <c r="I37" s="3">
        <v>4</v>
      </c>
      <c r="J37" s="3">
        <v>25</v>
      </c>
      <c r="K37" s="3">
        <f t="shared" si="10"/>
        <v>100</v>
      </c>
      <c r="L37" s="3">
        <f t="shared" si="11"/>
        <v>91.555555555555557</v>
      </c>
      <c r="R37" s="13"/>
      <c r="AH37" s="13"/>
      <c r="AI37" s="13"/>
      <c r="AJ37" s="13"/>
      <c r="AK37" s="13"/>
      <c r="AL37" s="13"/>
      <c r="AM37" s="13"/>
      <c r="AN37" s="13"/>
    </row>
    <row r="38" spans="2:40" x14ac:dyDescent="0.25">
      <c r="R38" s="13"/>
      <c r="AH38" s="13"/>
      <c r="AI38" s="13"/>
      <c r="AJ38" s="13"/>
      <c r="AK38" s="13"/>
      <c r="AL38" s="13"/>
      <c r="AM38" s="13"/>
      <c r="AN38" s="13"/>
    </row>
    <row r="39" spans="2:40" x14ac:dyDescent="0.25">
      <c r="J39" s="32" t="s">
        <v>19</v>
      </c>
      <c r="K39" s="37"/>
      <c r="L39" s="17">
        <f>AVERAGE(L35:L37)</f>
        <v>91.1111111111111</v>
      </c>
      <c r="R39" s="13"/>
      <c r="AH39" s="13"/>
      <c r="AI39" s="13"/>
      <c r="AJ39" s="13"/>
      <c r="AK39" s="13"/>
      <c r="AL39" s="13"/>
      <c r="AM39" s="13"/>
      <c r="AN39" s="13"/>
    </row>
    <row r="40" spans="2:40" x14ac:dyDescent="0.25">
      <c r="R40" s="13"/>
      <c r="AH40" s="13"/>
      <c r="AI40" s="13"/>
      <c r="AJ40" s="13"/>
      <c r="AK40" s="13"/>
      <c r="AL40" s="13"/>
      <c r="AM40" s="13"/>
      <c r="AN40" s="13"/>
    </row>
    <row r="41" spans="2:40" x14ac:dyDescent="0.25">
      <c r="R41" s="13"/>
      <c r="AH41" s="13"/>
      <c r="AI41" s="13"/>
      <c r="AJ41" s="13"/>
      <c r="AK41" s="13"/>
      <c r="AL41" s="13"/>
      <c r="AM41" s="13"/>
      <c r="AN41" s="13"/>
    </row>
    <row r="42" spans="2:40" x14ac:dyDescent="0.25">
      <c r="B42" s="18" t="s">
        <v>6</v>
      </c>
      <c r="R42" s="13"/>
      <c r="AH42" s="13"/>
      <c r="AI42" s="13"/>
      <c r="AJ42" s="13"/>
      <c r="AK42" s="13"/>
      <c r="AL42" s="13"/>
      <c r="AM42" s="13"/>
      <c r="AN42" s="13"/>
    </row>
    <row r="43" spans="2:40" x14ac:dyDescent="0.25">
      <c r="B43" s="1" t="s">
        <v>2</v>
      </c>
      <c r="C43" s="1" t="s">
        <v>31</v>
      </c>
      <c r="R43" s="13"/>
      <c r="AH43" s="13"/>
      <c r="AI43" s="13"/>
      <c r="AJ43" s="13"/>
      <c r="AK43" s="13"/>
      <c r="AL43" s="13"/>
      <c r="AM43" s="13"/>
      <c r="AN43" s="13"/>
    </row>
    <row r="44" spans="2:40" x14ac:dyDescent="0.25">
      <c r="B44" s="28" t="s">
        <v>14</v>
      </c>
      <c r="C44" s="28" t="s">
        <v>9</v>
      </c>
      <c r="D44" s="28"/>
      <c r="E44" s="28"/>
      <c r="F44" s="28" t="s">
        <v>10</v>
      </c>
      <c r="G44" s="28"/>
      <c r="H44" s="28"/>
      <c r="I44" s="28" t="s">
        <v>11</v>
      </c>
      <c r="J44" s="28"/>
      <c r="K44" s="28"/>
      <c r="L44" s="28" t="s">
        <v>16</v>
      </c>
      <c r="M44" s="28"/>
      <c r="N44" s="28"/>
      <c r="O44" s="28" t="s">
        <v>17</v>
      </c>
      <c r="P44" s="28"/>
      <c r="Q44" s="28"/>
      <c r="R44" s="31" t="s">
        <v>32</v>
      </c>
      <c r="AH44" s="13"/>
      <c r="AI44" s="13"/>
      <c r="AJ44" s="13"/>
      <c r="AK44" s="13"/>
      <c r="AL44" s="13"/>
      <c r="AM44" s="13"/>
      <c r="AN44" s="13"/>
    </row>
    <row r="45" spans="2:40" ht="60" x14ac:dyDescent="0.25">
      <c r="B45" s="28"/>
      <c r="C45" s="4" t="s">
        <v>22</v>
      </c>
      <c r="D45" s="4" t="s">
        <v>21</v>
      </c>
      <c r="E45" s="4" t="s">
        <v>18</v>
      </c>
      <c r="F45" s="4" t="s">
        <v>22</v>
      </c>
      <c r="G45" s="4" t="s">
        <v>21</v>
      </c>
      <c r="H45" s="4" t="s">
        <v>18</v>
      </c>
      <c r="I45" s="4" t="s">
        <v>22</v>
      </c>
      <c r="J45" s="4" t="s">
        <v>21</v>
      </c>
      <c r="K45" s="4" t="s">
        <v>18</v>
      </c>
      <c r="L45" s="4" t="s">
        <v>22</v>
      </c>
      <c r="M45" s="4" t="s">
        <v>21</v>
      </c>
      <c r="N45" s="4" t="s">
        <v>18</v>
      </c>
      <c r="O45" s="4" t="s">
        <v>22</v>
      </c>
      <c r="P45" s="4" t="s">
        <v>21</v>
      </c>
      <c r="Q45" s="4" t="s">
        <v>18</v>
      </c>
      <c r="R45" s="31"/>
      <c r="AH45" s="13"/>
      <c r="AI45" s="13"/>
      <c r="AJ45" s="13"/>
      <c r="AK45" s="13"/>
      <c r="AL45" s="13"/>
      <c r="AM45" s="13"/>
      <c r="AN45" s="13"/>
    </row>
    <row r="46" spans="2:40" x14ac:dyDescent="0.25">
      <c r="B46" s="3" t="s">
        <v>46</v>
      </c>
      <c r="C46" s="3">
        <v>10</v>
      </c>
      <c r="D46" s="3">
        <v>7.5</v>
      </c>
      <c r="E46" s="3">
        <f>C46*D46</f>
        <v>75</v>
      </c>
      <c r="F46" s="3">
        <v>13.333333333333336</v>
      </c>
      <c r="G46" s="3">
        <v>5</v>
      </c>
      <c r="H46" s="3">
        <f>F46*G46</f>
        <v>66.666666666666686</v>
      </c>
      <c r="I46" s="3">
        <v>8</v>
      </c>
      <c r="J46" s="3">
        <v>10</v>
      </c>
      <c r="K46" s="3">
        <f>I46*J46</f>
        <v>80</v>
      </c>
      <c r="L46" s="3">
        <v>4</v>
      </c>
      <c r="M46" s="3">
        <v>25</v>
      </c>
      <c r="N46" s="3">
        <f>L46*M46</f>
        <v>100</v>
      </c>
      <c r="O46" s="3">
        <v>4</v>
      </c>
      <c r="P46" s="3">
        <v>25</v>
      </c>
      <c r="Q46" s="3">
        <f>O46*P46</f>
        <v>100</v>
      </c>
      <c r="R46" s="19">
        <f>AVERAGE(E46,H46,K46,N46,Q46)</f>
        <v>84.333333333333343</v>
      </c>
      <c r="AH46" s="13"/>
      <c r="AI46" s="13"/>
      <c r="AJ46" s="13"/>
      <c r="AK46" s="13"/>
      <c r="AL46" s="13"/>
      <c r="AM46" s="13"/>
      <c r="AN46" s="13"/>
    </row>
    <row r="47" spans="2:40" x14ac:dyDescent="0.25">
      <c r="B47" s="3" t="s">
        <v>47</v>
      </c>
      <c r="C47" s="3">
        <v>10</v>
      </c>
      <c r="D47" s="3">
        <v>9</v>
      </c>
      <c r="E47" s="3">
        <f t="shared" ref="E47:E48" si="12">C47*D47</f>
        <v>90</v>
      </c>
      <c r="F47" s="3">
        <v>13.333333333333336</v>
      </c>
      <c r="G47" s="3">
        <v>6</v>
      </c>
      <c r="H47" s="3">
        <f t="shared" ref="H47:H48" si="13">F47*G47</f>
        <v>80.000000000000014</v>
      </c>
      <c r="I47" s="3">
        <v>8</v>
      </c>
      <c r="J47" s="3">
        <v>10</v>
      </c>
      <c r="K47" s="3">
        <f t="shared" ref="K47:K48" si="14">I47*J47</f>
        <v>80</v>
      </c>
      <c r="L47" s="3">
        <v>4</v>
      </c>
      <c r="M47" s="3">
        <v>25</v>
      </c>
      <c r="N47" s="3">
        <f t="shared" ref="N47:N48" si="15">L47*M47</f>
        <v>100</v>
      </c>
      <c r="O47" s="3">
        <v>4</v>
      </c>
      <c r="P47" s="3">
        <v>25</v>
      </c>
      <c r="Q47" s="3">
        <f t="shared" ref="Q47:Q48" si="16">O47*P47</f>
        <v>100</v>
      </c>
      <c r="R47" s="19">
        <f t="shared" ref="R47:R48" si="17">AVERAGE(E47,H47,K47,N47,Q47)</f>
        <v>90</v>
      </c>
      <c r="AH47" s="13"/>
      <c r="AI47" s="13"/>
      <c r="AJ47" s="13"/>
      <c r="AK47" s="13"/>
      <c r="AL47" s="13"/>
      <c r="AM47" s="13"/>
      <c r="AN47" s="13"/>
    </row>
    <row r="48" spans="2:40" x14ac:dyDescent="0.25">
      <c r="B48" s="3" t="s">
        <v>48</v>
      </c>
      <c r="C48" s="3">
        <v>10</v>
      </c>
      <c r="D48" s="3">
        <v>7.5</v>
      </c>
      <c r="E48" s="3">
        <f t="shared" si="12"/>
        <v>75</v>
      </c>
      <c r="F48" s="3">
        <v>13.333333333333336</v>
      </c>
      <c r="G48" s="3">
        <v>7.5</v>
      </c>
      <c r="H48" s="3">
        <f t="shared" si="13"/>
        <v>100.00000000000001</v>
      </c>
      <c r="I48" s="3">
        <v>8</v>
      </c>
      <c r="J48" s="3">
        <v>12</v>
      </c>
      <c r="K48" s="3">
        <f t="shared" si="14"/>
        <v>96</v>
      </c>
      <c r="L48" s="3">
        <v>4</v>
      </c>
      <c r="M48" s="3">
        <v>25</v>
      </c>
      <c r="N48" s="3">
        <f t="shared" si="15"/>
        <v>100</v>
      </c>
      <c r="O48" s="3">
        <v>4</v>
      </c>
      <c r="P48" s="3">
        <v>25</v>
      </c>
      <c r="Q48" s="3">
        <f t="shared" si="16"/>
        <v>100</v>
      </c>
      <c r="R48" s="19">
        <f t="shared" si="17"/>
        <v>94.2</v>
      </c>
    </row>
    <row r="50" spans="2:24" x14ac:dyDescent="0.25">
      <c r="P50" s="32" t="s">
        <v>20</v>
      </c>
      <c r="Q50" s="32"/>
      <c r="R50" s="17">
        <f>AVERAGE(R46:R48)</f>
        <v>89.51111111111112</v>
      </c>
    </row>
    <row r="52" spans="2:24" ht="18.75" x14ac:dyDescent="0.25">
      <c r="B52" s="30" t="s">
        <v>36</v>
      </c>
      <c r="C52" s="30"/>
      <c r="D52" s="30"/>
      <c r="E52" s="30"/>
      <c r="F52" s="30"/>
      <c r="G52" s="30"/>
      <c r="H52" s="30"/>
      <c r="I52" s="30"/>
      <c r="J52" s="30"/>
      <c r="K52" s="30"/>
      <c r="L52" s="30"/>
      <c r="M52" s="30"/>
      <c r="N52" s="30"/>
      <c r="O52" s="30"/>
      <c r="P52" s="30"/>
      <c r="Q52" s="30"/>
      <c r="R52" s="30"/>
      <c r="S52" s="30"/>
      <c r="T52" s="30"/>
      <c r="U52" s="30"/>
      <c r="V52" s="30"/>
      <c r="W52" s="30"/>
      <c r="X52" s="30"/>
    </row>
    <row r="55" spans="2:24" x14ac:dyDescent="0.25">
      <c r="C55" s="32" t="s">
        <v>18</v>
      </c>
      <c r="D55" s="32"/>
    </row>
    <row r="56" spans="2:24" x14ac:dyDescent="0.25">
      <c r="C56" s="1" t="s">
        <v>5</v>
      </c>
      <c r="D56" s="1">
        <v>91.1111111111111</v>
      </c>
    </row>
    <row r="57" spans="2:24" x14ac:dyDescent="0.25">
      <c r="C57" s="1" t="s">
        <v>6</v>
      </c>
      <c r="D57" s="1">
        <v>89.51111111111112</v>
      </c>
    </row>
    <row r="71" spans="2:24" ht="18.75" x14ac:dyDescent="0.25">
      <c r="B71" s="30" t="s">
        <v>37</v>
      </c>
      <c r="C71" s="30"/>
      <c r="D71" s="30"/>
      <c r="E71" s="30"/>
      <c r="F71" s="30"/>
      <c r="G71" s="30"/>
      <c r="H71" s="30"/>
      <c r="I71" s="30"/>
      <c r="J71" s="30"/>
      <c r="K71" s="30"/>
      <c r="L71" s="30"/>
      <c r="M71" s="30"/>
      <c r="N71" s="30"/>
      <c r="O71" s="30"/>
      <c r="P71" s="30"/>
      <c r="Q71" s="30"/>
      <c r="R71" s="30"/>
      <c r="S71" s="30"/>
      <c r="T71" s="30"/>
      <c r="U71" s="30"/>
      <c r="V71" s="30"/>
      <c r="W71" s="30"/>
      <c r="X71" s="30"/>
    </row>
    <row r="73" spans="2:24" x14ac:dyDescent="0.25">
      <c r="C73" s="27" t="s">
        <v>40</v>
      </c>
      <c r="D73" s="27" t="s">
        <v>39</v>
      </c>
      <c r="E73" s="27"/>
      <c r="F73" s="27"/>
      <c r="G73" s="27"/>
      <c r="H73" s="27"/>
      <c r="I73" s="27"/>
      <c r="J73" s="27"/>
      <c r="K73" s="27"/>
      <c r="L73" s="27"/>
      <c r="M73" s="27"/>
      <c r="N73" s="27"/>
      <c r="O73" s="27"/>
      <c r="P73" s="27"/>
      <c r="Q73" s="27"/>
      <c r="R73" s="27"/>
      <c r="S73" s="27"/>
      <c r="T73" s="27"/>
    </row>
    <row r="74" spans="2:24" x14ac:dyDescent="0.25">
      <c r="C74" s="27"/>
      <c r="D74" s="27" t="s">
        <v>23</v>
      </c>
      <c r="E74" s="27"/>
      <c r="F74" s="27"/>
      <c r="G74" s="27"/>
      <c r="H74" s="27" t="s">
        <v>24</v>
      </c>
      <c r="I74" s="27"/>
      <c r="J74" s="27"/>
      <c r="K74" s="27" t="s">
        <v>25</v>
      </c>
      <c r="L74" s="27"/>
      <c r="M74" s="27"/>
      <c r="N74" s="27"/>
      <c r="O74" s="27" t="s">
        <v>38</v>
      </c>
      <c r="P74" s="27"/>
      <c r="Q74" s="27"/>
      <c r="R74" s="27"/>
      <c r="S74" s="27"/>
      <c r="T74" s="27"/>
    </row>
    <row r="75" spans="2:24" x14ac:dyDescent="0.25">
      <c r="C75" s="27"/>
      <c r="D75" s="20">
        <v>1</v>
      </c>
      <c r="E75" s="20">
        <v>2</v>
      </c>
      <c r="F75" s="20">
        <v>3</v>
      </c>
      <c r="G75" s="20">
        <v>4</v>
      </c>
      <c r="H75" s="20">
        <v>1</v>
      </c>
      <c r="I75" s="20">
        <v>2</v>
      </c>
      <c r="J75" s="20">
        <v>3</v>
      </c>
      <c r="K75" s="20">
        <v>1</v>
      </c>
      <c r="L75" s="20">
        <v>2</v>
      </c>
      <c r="M75" s="20">
        <v>3</v>
      </c>
      <c r="N75" s="20">
        <v>4</v>
      </c>
      <c r="O75" s="20">
        <v>1</v>
      </c>
      <c r="P75" s="20">
        <v>2</v>
      </c>
      <c r="Q75" s="20">
        <v>3</v>
      </c>
      <c r="R75" s="20">
        <v>4</v>
      </c>
      <c r="S75" s="20">
        <v>5</v>
      </c>
      <c r="T75" s="20">
        <v>6</v>
      </c>
    </row>
    <row r="76" spans="2:24" x14ac:dyDescent="0.25">
      <c r="C76" s="20" t="s">
        <v>5</v>
      </c>
      <c r="D76" s="20"/>
      <c r="E76" s="20"/>
      <c r="F76" s="20"/>
      <c r="G76" s="20"/>
      <c r="H76" s="20"/>
      <c r="I76" s="20" t="s">
        <v>41</v>
      </c>
      <c r="J76" s="20"/>
      <c r="K76" s="20"/>
      <c r="L76" s="20"/>
      <c r="M76" s="20"/>
      <c r="N76" s="20"/>
      <c r="O76" s="20"/>
      <c r="P76" s="20"/>
      <c r="Q76" s="20"/>
      <c r="R76" s="20"/>
      <c r="S76" s="20"/>
      <c r="T76" s="20"/>
    </row>
    <row r="77" spans="2:24" x14ac:dyDescent="0.25">
      <c r="C77" s="20" t="s">
        <v>6</v>
      </c>
      <c r="D77" s="20"/>
      <c r="E77" s="20"/>
      <c r="F77" s="20"/>
      <c r="G77" s="20"/>
      <c r="H77" s="20"/>
      <c r="I77" s="20"/>
      <c r="J77" s="20"/>
      <c r="K77" s="20" t="s">
        <v>41</v>
      </c>
      <c r="L77" s="20"/>
      <c r="M77" s="20"/>
      <c r="N77" s="20" t="s">
        <v>41</v>
      </c>
      <c r="O77" s="20"/>
      <c r="P77" s="20"/>
      <c r="Q77" s="20"/>
      <c r="R77" s="20"/>
      <c r="S77" s="20"/>
      <c r="T77" s="20"/>
    </row>
    <row r="79" spans="2:24" ht="18.75" x14ac:dyDescent="0.25">
      <c r="B79" s="30" t="s">
        <v>42</v>
      </c>
      <c r="C79" s="30"/>
      <c r="D79" s="30"/>
      <c r="E79" s="30"/>
      <c r="F79" s="30"/>
      <c r="G79" s="30"/>
      <c r="H79" s="30"/>
      <c r="I79" s="30"/>
      <c r="J79" s="30"/>
      <c r="K79" s="30"/>
      <c r="L79" s="30"/>
      <c r="M79" s="30"/>
      <c r="N79" s="30"/>
      <c r="O79" s="30"/>
      <c r="P79" s="30"/>
      <c r="Q79" s="30"/>
      <c r="R79" s="30"/>
      <c r="S79" s="30"/>
      <c r="T79" s="30"/>
      <c r="U79" s="30"/>
      <c r="V79" s="30"/>
      <c r="W79" s="30"/>
      <c r="X79" s="30"/>
    </row>
    <row r="81" spans="2:24" x14ac:dyDescent="0.25">
      <c r="C81" s="27" t="s">
        <v>40</v>
      </c>
      <c r="D81" s="27" t="s">
        <v>39</v>
      </c>
      <c r="E81" s="27"/>
      <c r="F81" s="27"/>
      <c r="G81" s="27"/>
      <c r="H81" s="27"/>
      <c r="I81" s="27"/>
      <c r="J81" s="27"/>
      <c r="K81" s="27"/>
      <c r="L81" s="27"/>
      <c r="M81" s="27"/>
      <c r="N81" s="27"/>
      <c r="O81" s="27"/>
      <c r="P81" s="27"/>
      <c r="Q81" s="27"/>
      <c r="R81" s="27"/>
      <c r="S81" s="27"/>
      <c r="T81" s="27"/>
    </row>
    <row r="82" spans="2:24" x14ac:dyDescent="0.25">
      <c r="C82" s="27"/>
      <c r="D82" s="27" t="s">
        <v>23</v>
      </c>
      <c r="E82" s="27"/>
      <c r="F82" s="27"/>
      <c r="G82" s="27"/>
      <c r="H82" s="27" t="s">
        <v>24</v>
      </c>
      <c r="I82" s="27"/>
      <c r="J82" s="27"/>
      <c r="K82" s="27" t="s">
        <v>25</v>
      </c>
      <c r="L82" s="27"/>
      <c r="M82" s="27"/>
      <c r="N82" s="27"/>
      <c r="O82" s="27" t="s">
        <v>38</v>
      </c>
      <c r="P82" s="27"/>
      <c r="Q82" s="27"/>
      <c r="R82" s="27"/>
      <c r="S82" s="27"/>
      <c r="T82" s="27"/>
    </row>
    <row r="83" spans="2:24" x14ac:dyDescent="0.25">
      <c r="C83" s="27"/>
      <c r="D83" s="20">
        <v>1</v>
      </c>
      <c r="E83" s="20">
        <v>2</v>
      </c>
      <c r="F83" s="20">
        <v>3</v>
      </c>
      <c r="G83" s="20">
        <v>4</v>
      </c>
      <c r="H83" s="20">
        <v>1</v>
      </c>
      <c r="I83" s="20">
        <v>2</v>
      </c>
      <c r="J83" s="20">
        <v>3</v>
      </c>
      <c r="K83" s="20">
        <v>1</v>
      </c>
      <c r="L83" s="20">
        <v>2</v>
      </c>
      <c r="M83" s="20">
        <v>3</v>
      </c>
      <c r="N83" s="20">
        <v>4</v>
      </c>
      <c r="O83" s="20">
        <v>1</v>
      </c>
      <c r="P83" s="20">
        <v>2</v>
      </c>
      <c r="Q83" s="20">
        <v>3</v>
      </c>
      <c r="R83" s="20">
        <v>4</v>
      </c>
      <c r="S83" s="20">
        <v>5</v>
      </c>
      <c r="T83" s="20">
        <v>6</v>
      </c>
    </row>
    <row r="84" spans="2:24" x14ac:dyDescent="0.25">
      <c r="C84" s="20" t="s">
        <v>5</v>
      </c>
      <c r="D84" s="20"/>
      <c r="E84" s="20"/>
      <c r="F84" s="20"/>
      <c r="G84" s="20"/>
      <c r="H84" s="20"/>
      <c r="I84" s="20">
        <v>91.1111111111111</v>
      </c>
      <c r="J84" s="20"/>
      <c r="K84" s="20"/>
      <c r="L84" s="20"/>
      <c r="M84" s="20"/>
      <c r="N84" s="20"/>
      <c r="O84" s="20"/>
      <c r="P84" s="20"/>
      <c r="Q84" s="20"/>
      <c r="R84" s="20"/>
      <c r="S84" s="20"/>
      <c r="T84" s="20"/>
    </row>
    <row r="85" spans="2:24" x14ac:dyDescent="0.25">
      <c r="C85" s="20" t="s">
        <v>6</v>
      </c>
      <c r="D85" s="20"/>
      <c r="E85" s="20"/>
      <c r="F85" s="20"/>
      <c r="G85" s="20"/>
      <c r="H85" s="20"/>
      <c r="I85" s="20"/>
      <c r="J85" s="20"/>
      <c r="K85" s="20">
        <v>89.51111111111112</v>
      </c>
      <c r="L85" s="20"/>
      <c r="M85" s="20"/>
      <c r="N85" s="20">
        <v>89.51111111111112</v>
      </c>
      <c r="O85" s="20"/>
      <c r="P85" s="20"/>
      <c r="Q85" s="20"/>
      <c r="R85" s="20"/>
      <c r="S85" s="20"/>
      <c r="T85" s="20"/>
    </row>
    <row r="87" spans="2:24" x14ac:dyDescent="0.25">
      <c r="C87" s="21" t="s">
        <v>43</v>
      </c>
      <c r="D87" s="21" t="e">
        <f>AVERAGE(D84:D85)</f>
        <v>#DIV/0!</v>
      </c>
      <c r="E87" s="21" t="e">
        <f t="shared" ref="E87:T87" si="18">AVERAGE(E84:E85)</f>
        <v>#DIV/0!</v>
      </c>
      <c r="F87" s="21" t="e">
        <f t="shared" si="18"/>
        <v>#DIV/0!</v>
      </c>
      <c r="G87" s="21" t="e">
        <f t="shared" si="18"/>
        <v>#DIV/0!</v>
      </c>
      <c r="H87" s="21" t="e">
        <f t="shared" si="18"/>
        <v>#DIV/0!</v>
      </c>
      <c r="I87" s="21">
        <f t="shared" si="18"/>
        <v>91.1111111111111</v>
      </c>
      <c r="J87" s="21" t="e">
        <f t="shared" si="18"/>
        <v>#DIV/0!</v>
      </c>
      <c r="K87" s="21">
        <f t="shared" si="18"/>
        <v>89.51111111111112</v>
      </c>
      <c r="L87" s="21" t="e">
        <f t="shared" si="18"/>
        <v>#DIV/0!</v>
      </c>
      <c r="M87" s="21" t="e">
        <f t="shared" si="18"/>
        <v>#DIV/0!</v>
      </c>
      <c r="N87" s="21">
        <f t="shared" si="18"/>
        <v>89.51111111111112</v>
      </c>
      <c r="O87" s="21" t="e">
        <f t="shared" si="18"/>
        <v>#DIV/0!</v>
      </c>
      <c r="P87" s="21" t="e">
        <f t="shared" si="18"/>
        <v>#DIV/0!</v>
      </c>
      <c r="Q87" s="21" t="e">
        <f t="shared" si="18"/>
        <v>#DIV/0!</v>
      </c>
      <c r="R87" s="21" t="e">
        <f t="shared" si="18"/>
        <v>#DIV/0!</v>
      </c>
      <c r="S87" s="21" t="e">
        <f t="shared" si="18"/>
        <v>#DIV/0!</v>
      </c>
      <c r="T87" s="21" t="e">
        <f t="shared" si="18"/>
        <v>#DIV/0!</v>
      </c>
    </row>
    <row r="89" spans="2:24" ht="18.75" x14ac:dyDescent="0.25">
      <c r="B89" s="30" t="s">
        <v>44</v>
      </c>
      <c r="C89" s="30"/>
      <c r="D89" s="30"/>
      <c r="E89" s="30"/>
      <c r="F89" s="30"/>
      <c r="G89" s="30"/>
      <c r="H89" s="30"/>
      <c r="I89" s="30"/>
      <c r="J89" s="30"/>
      <c r="K89" s="30"/>
      <c r="L89" s="30"/>
      <c r="M89" s="30"/>
      <c r="N89" s="30"/>
      <c r="O89" s="30"/>
      <c r="P89" s="30"/>
      <c r="Q89" s="30"/>
      <c r="R89" s="30"/>
      <c r="S89" s="30"/>
      <c r="T89" s="30"/>
      <c r="U89" s="30"/>
      <c r="V89" s="30"/>
      <c r="W89" s="30"/>
      <c r="X89" s="30"/>
    </row>
  </sheetData>
  <mergeCells count="54">
    <mergeCell ref="B29:C29"/>
    <mergeCell ref="B20:B22"/>
    <mergeCell ref="AO20:AO22"/>
    <mergeCell ref="AH21:AL21"/>
    <mergeCell ref="C55:D55"/>
    <mergeCell ref="C20:Q20"/>
    <mergeCell ref="F21:H21"/>
    <mergeCell ref="C21:E21"/>
    <mergeCell ref="I21:K21"/>
    <mergeCell ref="C33:E33"/>
    <mergeCell ref="F33:H33"/>
    <mergeCell ref="O21:Q21"/>
    <mergeCell ref="R21:T21"/>
    <mergeCell ref="U21:W21"/>
    <mergeCell ref="X20:X22"/>
    <mergeCell ref="R20:W20"/>
    <mergeCell ref="J39:K39"/>
    <mergeCell ref="L21:N21"/>
    <mergeCell ref="AM20:AM22"/>
    <mergeCell ref="AN20:AN22"/>
    <mergeCell ref="B2:X2"/>
    <mergeCell ref="B17:X17"/>
    <mergeCell ref="B27:X27"/>
    <mergeCell ref="C4:D4"/>
    <mergeCell ref="C9:F9"/>
    <mergeCell ref="I9:L9"/>
    <mergeCell ref="B19:X19"/>
    <mergeCell ref="H74:J74"/>
    <mergeCell ref="B52:X52"/>
    <mergeCell ref="B71:X71"/>
    <mergeCell ref="R44:R45"/>
    <mergeCell ref="P50:Q50"/>
    <mergeCell ref="B44:B45"/>
    <mergeCell ref="C44:E44"/>
    <mergeCell ref="F44:H44"/>
    <mergeCell ref="I44:K44"/>
    <mergeCell ref="L44:N44"/>
    <mergeCell ref="O44:Q44"/>
    <mergeCell ref="K74:N74"/>
    <mergeCell ref="I33:K33"/>
    <mergeCell ref="B33:B34"/>
    <mergeCell ref="L33:L34"/>
    <mergeCell ref="B89:X89"/>
    <mergeCell ref="D73:T73"/>
    <mergeCell ref="C73:C75"/>
    <mergeCell ref="O74:T74"/>
    <mergeCell ref="B79:X79"/>
    <mergeCell ref="C81:C83"/>
    <mergeCell ref="D81:T81"/>
    <mergeCell ref="D82:G82"/>
    <mergeCell ref="H82:J82"/>
    <mergeCell ref="K82:N82"/>
    <mergeCell ref="O82:T82"/>
    <mergeCell ref="D74:G74"/>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90"/>
  <sheetViews>
    <sheetView topLeftCell="A73" zoomScale="70" zoomScaleNormal="70" workbookViewId="0">
      <selection activeCell="P64" sqref="P64"/>
    </sheetView>
  </sheetViews>
  <sheetFormatPr defaultRowHeight="15" x14ac:dyDescent="0.25"/>
  <cols>
    <col min="1" max="1" width="9.140625" style="1"/>
    <col min="2" max="2" width="22.140625" style="1" bestFit="1" customWidth="1"/>
    <col min="3" max="18" width="10.7109375" style="1" customWidth="1"/>
    <col min="19" max="23" width="9.140625" style="1"/>
    <col min="24" max="24" width="10.42578125" style="1" customWidth="1"/>
    <col min="25" max="16384" width="9.140625" style="1"/>
  </cols>
  <sheetData>
    <row r="2" spans="2:24" ht="18.75" x14ac:dyDescent="0.25">
      <c r="B2" s="30" t="s">
        <v>33</v>
      </c>
      <c r="C2" s="30"/>
      <c r="D2" s="30"/>
      <c r="E2" s="30"/>
      <c r="F2" s="30"/>
      <c r="G2" s="30"/>
      <c r="H2" s="30"/>
      <c r="I2" s="30"/>
      <c r="J2" s="30"/>
      <c r="K2" s="30"/>
      <c r="L2" s="30"/>
      <c r="M2" s="30"/>
      <c r="N2" s="30"/>
      <c r="O2" s="30"/>
      <c r="P2" s="30"/>
      <c r="Q2" s="30"/>
      <c r="R2" s="30"/>
      <c r="S2" s="30"/>
      <c r="T2" s="30"/>
      <c r="U2" s="30"/>
      <c r="V2" s="30"/>
      <c r="W2" s="30"/>
      <c r="X2" s="30"/>
    </row>
    <row r="4" spans="2:24" x14ac:dyDescent="0.25">
      <c r="C4" s="38" t="s">
        <v>0</v>
      </c>
      <c r="D4" s="38"/>
    </row>
    <row r="5" spans="2:24" ht="45" x14ac:dyDescent="0.25">
      <c r="C5" s="24" t="s">
        <v>45</v>
      </c>
      <c r="D5" s="4" t="s">
        <v>3</v>
      </c>
      <c r="E5" s="8"/>
      <c r="F5" s="8"/>
    </row>
    <row r="6" spans="2:24" x14ac:dyDescent="0.25">
      <c r="C6" s="3" t="s">
        <v>1</v>
      </c>
      <c r="D6" s="6">
        <v>0.5</v>
      </c>
      <c r="E6" s="11"/>
      <c r="F6" s="11"/>
    </row>
    <row r="7" spans="2:24" x14ac:dyDescent="0.25">
      <c r="C7" s="3" t="s">
        <v>4</v>
      </c>
      <c r="D7" s="6">
        <v>0.5</v>
      </c>
      <c r="E7" s="11"/>
      <c r="F7" s="11"/>
    </row>
    <row r="9" spans="2:24" x14ac:dyDescent="0.25">
      <c r="C9" s="28" t="s">
        <v>1</v>
      </c>
      <c r="D9" s="28"/>
      <c r="E9" s="28"/>
      <c r="F9" s="28"/>
      <c r="I9" s="28" t="s">
        <v>4</v>
      </c>
      <c r="J9" s="28"/>
      <c r="K9" s="28"/>
      <c r="L9" s="28"/>
      <c r="M9" s="9"/>
      <c r="Q9" s="7"/>
      <c r="R9" s="7"/>
    </row>
    <row r="10" spans="2:24" s="2" customFormat="1" ht="60" x14ac:dyDescent="0.25">
      <c r="C10" s="4" t="s">
        <v>2</v>
      </c>
      <c r="D10" s="4" t="s">
        <v>12</v>
      </c>
      <c r="E10" s="4" t="s">
        <v>13</v>
      </c>
      <c r="F10" s="4" t="s">
        <v>22</v>
      </c>
      <c r="I10" s="4" t="s">
        <v>2</v>
      </c>
      <c r="J10" s="4" t="s">
        <v>12</v>
      </c>
      <c r="K10" s="4" t="s">
        <v>13</v>
      </c>
      <c r="L10" s="4" t="s">
        <v>22</v>
      </c>
      <c r="Q10" s="8"/>
      <c r="R10" s="8"/>
    </row>
    <row r="11" spans="2:24" ht="30" x14ac:dyDescent="0.25">
      <c r="C11" s="3" t="s">
        <v>7</v>
      </c>
      <c r="D11" s="3" t="s">
        <v>5</v>
      </c>
      <c r="E11" s="3">
        <v>25</v>
      </c>
      <c r="F11" s="3">
        <f>100/25*100/50</f>
        <v>8</v>
      </c>
      <c r="I11" s="3" t="s">
        <v>16</v>
      </c>
      <c r="J11" s="4" t="s">
        <v>30</v>
      </c>
      <c r="K11" s="3">
        <v>50</v>
      </c>
      <c r="L11" s="3">
        <f>100/50*100/50</f>
        <v>4</v>
      </c>
      <c r="Q11" s="9"/>
      <c r="R11" s="9"/>
    </row>
    <row r="12" spans="2:24" x14ac:dyDescent="0.25">
      <c r="C12" s="3" t="s">
        <v>8</v>
      </c>
      <c r="D12" s="3" t="s">
        <v>5</v>
      </c>
      <c r="E12" s="3">
        <v>15</v>
      </c>
      <c r="F12" s="3">
        <f>100/15*100/50</f>
        <v>13.333333333333336</v>
      </c>
      <c r="I12" s="3" t="s">
        <v>17</v>
      </c>
      <c r="J12" s="3" t="s">
        <v>6</v>
      </c>
      <c r="K12" s="3">
        <v>50</v>
      </c>
      <c r="L12" s="3">
        <f>100/50*100/50</f>
        <v>4</v>
      </c>
      <c r="Q12" s="9"/>
      <c r="R12" s="9"/>
    </row>
    <row r="13" spans="2:24" x14ac:dyDescent="0.25">
      <c r="C13" s="3" t="s">
        <v>9</v>
      </c>
      <c r="D13" s="3" t="s">
        <v>6</v>
      </c>
      <c r="E13" s="3">
        <v>20</v>
      </c>
      <c r="F13" s="3">
        <f>100/20*100/50</f>
        <v>10</v>
      </c>
    </row>
    <row r="14" spans="2:24" x14ac:dyDescent="0.25">
      <c r="C14" s="3" t="s">
        <v>10</v>
      </c>
      <c r="D14" s="3" t="s">
        <v>6</v>
      </c>
      <c r="E14" s="3">
        <v>15</v>
      </c>
      <c r="F14" s="3">
        <f>100/15*100/50</f>
        <v>13.333333333333336</v>
      </c>
    </row>
    <row r="15" spans="2:24" x14ac:dyDescent="0.25">
      <c r="C15" s="3" t="s">
        <v>11</v>
      </c>
      <c r="D15" s="3" t="s">
        <v>6</v>
      </c>
      <c r="E15" s="3">
        <v>25</v>
      </c>
      <c r="F15" s="3">
        <f>100/25*100/50</f>
        <v>8</v>
      </c>
    </row>
    <row r="16" spans="2:24" x14ac:dyDescent="0.25">
      <c r="C16" s="9"/>
      <c r="D16" s="9"/>
      <c r="E16" s="9"/>
      <c r="F16" s="9"/>
    </row>
    <row r="17" spans="2:41" ht="18.75" x14ac:dyDescent="0.25">
      <c r="B17" s="30" t="s">
        <v>34</v>
      </c>
      <c r="C17" s="30"/>
      <c r="D17" s="30"/>
      <c r="E17" s="30"/>
      <c r="F17" s="30"/>
      <c r="G17" s="30"/>
      <c r="H17" s="30"/>
      <c r="I17" s="30"/>
      <c r="J17" s="30"/>
      <c r="K17" s="30"/>
      <c r="L17" s="30"/>
      <c r="M17" s="30"/>
      <c r="N17" s="30"/>
      <c r="O17" s="30"/>
      <c r="P17" s="30"/>
      <c r="Q17" s="30"/>
      <c r="R17" s="30"/>
      <c r="S17" s="30"/>
      <c r="T17" s="30"/>
      <c r="U17" s="30"/>
      <c r="V17" s="30"/>
      <c r="W17" s="30"/>
      <c r="X17" s="30"/>
    </row>
    <row r="18" spans="2:41" x14ac:dyDescent="0.25">
      <c r="G18" s="10"/>
    </row>
    <row r="19" spans="2:41" x14ac:dyDescent="0.25">
      <c r="B19" s="39" t="s">
        <v>26</v>
      </c>
      <c r="C19" s="39"/>
      <c r="D19" s="39"/>
      <c r="E19" s="39"/>
      <c r="F19" s="39"/>
      <c r="G19" s="39"/>
      <c r="H19" s="39"/>
      <c r="I19" s="39"/>
      <c r="J19" s="39"/>
      <c r="K19" s="39"/>
      <c r="L19" s="39"/>
      <c r="M19" s="39"/>
      <c r="N19" s="39"/>
      <c r="O19" s="39"/>
      <c r="P19" s="39"/>
      <c r="Q19" s="39"/>
      <c r="R19" s="39"/>
      <c r="S19" s="39"/>
      <c r="T19" s="39"/>
      <c r="U19" s="39"/>
      <c r="V19" s="39"/>
      <c r="W19" s="39"/>
      <c r="X19" s="39"/>
      <c r="AH19" s="13"/>
      <c r="AI19" s="13"/>
      <c r="AJ19" s="13"/>
      <c r="AK19" s="13"/>
      <c r="AL19" s="13"/>
      <c r="AM19" s="13"/>
      <c r="AN19" s="13"/>
    </row>
    <row r="20" spans="2:41" ht="15" customHeight="1" x14ac:dyDescent="0.25">
      <c r="B20" s="28" t="s">
        <v>14</v>
      </c>
      <c r="C20" s="28" t="s">
        <v>1</v>
      </c>
      <c r="D20" s="28"/>
      <c r="E20" s="28"/>
      <c r="F20" s="28"/>
      <c r="G20" s="28"/>
      <c r="H20" s="28"/>
      <c r="I20" s="28"/>
      <c r="J20" s="28"/>
      <c r="K20" s="28"/>
      <c r="L20" s="28"/>
      <c r="M20" s="28"/>
      <c r="N20" s="28"/>
      <c r="O20" s="28"/>
      <c r="P20" s="28"/>
      <c r="Q20" s="28"/>
      <c r="R20" s="31" t="s">
        <v>4</v>
      </c>
      <c r="S20" s="31"/>
      <c r="T20" s="31"/>
      <c r="U20" s="31"/>
      <c r="V20" s="31"/>
      <c r="W20" s="31"/>
      <c r="X20" s="29" t="s">
        <v>51</v>
      </c>
      <c r="AH20" s="13"/>
      <c r="AI20" s="13"/>
      <c r="AJ20" s="13"/>
      <c r="AK20" s="13"/>
      <c r="AL20" s="13"/>
      <c r="AM20" s="33"/>
      <c r="AN20" s="34"/>
      <c r="AO20" s="35"/>
    </row>
    <row r="21" spans="2:41" x14ac:dyDescent="0.25">
      <c r="B21" s="28"/>
      <c r="C21" s="28" t="s">
        <v>7</v>
      </c>
      <c r="D21" s="28"/>
      <c r="E21" s="28"/>
      <c r="F21" s="28" t="s">
        <v>8</v>
      </c>
      <c r="G21" s="28"/>
      <c r="H21" s="28"/>
      <c r="I21" s="28" t="s">
        <v>9</v>
      </c>
      <c r="J21" s="28"/>
      <c r="K21" s="28"/>
      <c r="L21" s="28" t="s">
        <v>10</v>
      </c>
      <c r="M21" s="28"/>
      <c r="N21" s="28"/>
      <c r="O21" s="28" t="s">
        <v>11</v>
      </c>
      <c r="P21" s="28"/>
      <c r="Q21" s="28"/>
      <c r="R21" s="28" t="s">
        <v>16</v>
      </c>
      <c r="S21" s="28"/>
      <c r="T21" s="28"/>
      <c r="U21" s="28" t="s">
        <v>17</v>
      </c>
      <c r="V21" s="28"/>
      <c r="W21" s="28"/>
      <c r="X21" s="29"/>
      <c r="AH21" s="36"/>
      <c r="AI21" s="36"/>
      <c r="AJ21" s="36"/>
      <c r="AK21" s="36"/>
      <c r="AL21" s="36"/>
      <c r="AM21" s="33"/>
      <c r="AN21" s="34"/>
      <c r="AO21" s="35"/>
    </row>
    <row r="22" spans="2:41" s="2" customFormat="1" ht="60" x14ac:dyDescent="0.25">
      <c r="B22" s="28"/>
      <c r="C22" s="24" t="s">
        <v>49</v>
      </c>
      <c r="D22" s="24" t="s">
        <v>15</v>
      </c>
      <c r="E22" s="24" t="s">
        <v>21</v>
      </c>
      <c r="F22" s="24" t="s">
        <v>49</v>
      </c>
      <c r="G22" s="24" t="s">
        <v>15</v>
      </c>
      <c r="H22" s="24" t="s">
        <v>21</v>
      </c>
      <c r="I22" s="24" t="s">
        <v>49</v>
      </c>
      <c r="J22" s="24" t="s">
        <v>15</v>
      </c>
      <c r="K22" s="24" t="s">
        <v>21</v>
      </c>
      <c r="L22" s="24" t="s">
        <v>49</v>
      </c>
      <c r="M22" s="24" t="s">
        <v>15</v>
      </c>
      <c r="N22" s="24" t="s">
        <v>21</v>
      </c>
      <c r="O22" s="24" t="s">
        <v>49</v>
      </c>
      <c r="P22" s="24" t="s">
        <v>15</v>
      </c>
      <c r="Q22" s="24" t="s">
        <v>21</v>
      </c>
      <c r="R22" s="24" t="s">
        <v>49</v>
      </c>
      <c r="S22" s="24" t="s">
        <v>15</v>
      </c>
      <c r="T22" s="24" t="s">
        <v>21</v>
      </c>
      <c r="U22" s="24" t="s">
        <v>49</v>
      </c>
      <c r="V22" s="24" t="s">
        <v>15</v>
      </c>
      <c r="W22" s="24" t="s">
        <v>21</v>
      </c>
      <c r="X22" s="29"/>
      <c r="Y22" s="23"/>
      <c r="Z22" s="23"/>
      <c r="AA22" s="23"/>
      <c r="AB22" s="23"/>
      <c r="AF22" s="23"/>
      <c r="AG22" s="23"/>
      <c r="AH22" s="12"/>
      <c r="AI22" s="12"/>
      <c r="AJ22" s="12"/>
      <c r="AK22" s="25"/>
      <c r="AL22" s="25"/>
      <c r="AM22" s="33"/>
      <c r="AN22" s="34"/>
      <c r="AO22" s="35"/>
    </row>
    <row r="23" spans="2:41" x14ac:dyDescent="0.25">
      <c r="B23" s="3" t="s">
        <v>46</v>
      </c>
      <c r="C23" s="6">
        <v>0.5</v>
      </c>
      <c r="D23" s="3">
        <v>22</v>
      </c>
      <c r="E23" s="3">
        <f>C23*D23</f>
        <v>11</v>
      </c>
      <c r="F23" s="6">
        <v>0.5</v>
      </c>
      <c r="G23" s="3">
        <v>14</v>
      </c>
      <c r="H23" s="3">
        <f>F23*G23</f>
        <v>7</v>
      </c>
      <c r="I23" s="6">
        <v>0.5</v>
      </c>
      <c r="J23" s="3">
        <v>15</v>
      </c>
      <c r="K23" s="3">
        <f>I23*J23</f>
        <v>7.5</v>
      </c>
      <c r="L23" s="6">
        <v>0.5</v>
      </c>
      <c r="M23" s="3">
        <v>10</v>
      </c>
      <c r="N23" s="3">
        <f>L23*M23</f>
        <v>5</v>
      </c>
      <c r="O23" s="6">
        <v>0.5</v>
      </c>
      <c r="P23" s="3">
        <v>20</v>
      </c>
      <c r="Q23" s="3">
        <f>O23*P23</f>
        <v>10</v>
      </c>
      <c r="R23" s="6">
        <v>0.5</v>
      </c>
      <c r="S23" s="3">
        <v>50</v>
      </c>
      <c r="T23" s="3">
        <f>R23*S23</f>
        <v>25</v>
      </c>
      <c r="U23" s="6">
        <v>0.5</v>
      </c>
      <c r="V23" s="3">
        <v>50</v>
      </c>
      <c r="W23" s="3">
        <f>U23*V23</f>
        <v>25</v>
      </c>
      <c r="X23" s="16">
        <f>SUM(E23,H23,K23,N23,Q23,T23,W23)</f>
        <v>90.5</v>
      </c>
      <c r="AH23" s="13"/>
      <c r="AI23" s="13"/>
      <c r="AJ23" s="13"/>
      <c r="AK23" s="13"/>
      <c r="AL23" s="13"/>
      <c r="AM23" s="13"/>
      <c r="AN23" s="13"/>
    </row>
    <row r="24" spans="2:41" x14ac:dyDescent="0.25">
      <c r="B24" s="3" t="s">
        <v>47</v>
      </c>
      <c r="C24" s="6">
        <v>0.5</v>
      </c>
      <c r="D24" s="3">
        <v>21</v>
      </c>
      <c r="E24" s="3">
        <f t="shared" ref="E24:E25" si="0">C24*D24</f>
        <v>10.5</v>
      </c>
      <c r="F24" s="6">
        <v>0.5</v>
      </c>
      <c r="G24" s="3">
        <v>12</v>
      </c>
      <c r="H24" s="3">
        <f t="shared" ref="H24:H25" si="1">F24*G24</f>
        <v>6</v>
      </c>
      <c r="I24" s="6">
        <v>0.5</v>
      </c>
      <c r="J24" s="3">
        <v>18</v>
      </c>
      <c r="K24" s="3">
        <f t="shared" ref="K24:K25" si="2">I24*J24</f>
        <v>9</v>
      </c>
      <c r="L24" s="6">
        <v>0.5</v>
      </c>
      <c r="M24" s="3">
        <v>12</v>
      </c>
      <c r="N24" s="3">
        <f t="shared" ref="N24:N25" si="3">L24*M24</f>
        <v>6</v>
      </c>
      <c r="O24" s="6">
        <v>0.5</v>
      </c>
      <c r="P24" s="3">
        <v>20</v>
      </c>
      <c r="Q24" s="3">
        <f t="shared" ref="Q24:Q25" si="4">O24*P24</f>
        <v>10</v>
      </c>
      <c r="R24" s="6">
        <v>0.5</v>
      </c>
      <c r="S24" s="3">
        <v>50</v>
      </c>
      <c r="T24" s="3">
        <f t="shared" ref="T24:T25" si="5">R24*S24</f>
        <v>25</v>
      </c>
      <c r="U24" s="6">
        <v>0.5</v>
      </c>
      <c r="V24" s="3">
        <v>50</v>
      </c>
      <c r="W24" s="3">
        <f t="shared" ref="W24:W25" si="6">U24*V24</f>
        <v>25</v>
      </c>
      <c r="X24" s="16">
        <f t="shared" ref="X24:X25" si="7">SUM(E24,H24,K24,N24,Q24,T24,W24)</f>
        <v>91.5</v>
      </c>
      <c r="AH24" s="13"/>
      <c r="AI24" s="13"/>
      <c r="AJ24" s="13"/>
      <c r="AK24" s="13"/>
      <c r="AL24" s="13"/>
      <c r="AM24" s="13"/>
      <c r="AN24" s="13"/>
    </row>
    <row r="25" spans="2:41" x14ac:dyDescent="0.25">
      <c r="B25" s="3" t="s">
        <v>48</v>
      </c>
      <c r="C25" s="6">
        <v>0.5</v>
      </c>
      <c r="D25" s="3">
        <v>22</v>
      </c>
      <c r="E25" s="3">
        <f t="shared" si="0"/>
        <v>11</v>
      </c>
      <c r="F25" s="6">
        <v>0.5</v>
      </c>
      <c r="G25" s="3">
        <v>13</v>
      </c>
      <c r="H25" s="3">
        <f t="shared" si="1"/>
        <v>6.5</v>
      </c>
      <c r="I25" s="6">
        <v>0.5</v>
      </c>
      <c r="J25" s="3">
        <v>15</v>
      </c>
      <c r="K25" s="3">
        <f t="shared" si="2"/>
        <v>7.5</v>
      </c>
      <c r="L25" s="6">
        <v>0.5</v>
      </c>
      <c r="M25" s="3">
        <v>15</v>
      </c>
      <c r="N25" s="3">
        <f t="shared" si="3"/>
        <v>7.5</v>
      </c>
      <c r="O25" s="6">
        <v>0.5</v>
      </c>
      <c r="P25" s="3">
        <v>24</v>
      </c>
      <c r="Q25" s="3">
        <f t="shared" si="4"/>
        <v>12</v>
      </c>
      <c r="R25" s="6">
        <v>0.5</v>
      </c>
      <c r="S25" s="3">
        <v>50</v>
      </c>
      <c r="T25" s="3">
        <f t="shared" si="5"/>
        <v>25</v>
      </c>
      <c r="U25" s="6">
        <v>0.5</v>
      </c>
      <c r="V25" s="3">
        <v>50</v>
      </c>
      <c r="W25" s="3">
        <f t="shared" si="6"/>
        <v>25</v>
      </c>
      <c r="X25" s="16">
        <f t="shared" si="7"/>
        <v>94.5</v>
      </c>
      <c r="AH25" s="13"/>
      <c r="AI25" s="13"/>
      <c r="AJ25" s="13"/>
      <c r="AK25" s="13"/>
      <c r="AL25" s="13"/>
      <c r="AM25" s="13"/>
      <c r="AN25" s="13"/>
    </row>
    <row r="26" spans="2:41" x14ac:dyDescent="0.25">
      <c r="B26" s="41" t="s">
        <v>52</v>
      </c>
      <c r="C26" s="42"/>
      <c r="D26" s="42"/>
      <c r="E26" s="42"/>
      <c r="F26" s="42"/>
      <c r="G26" s="42"/>
      <c r="H26" s="42"/>
      <c r="I26" s="42"/>
      <c r="J26" s="42"/>
      <c r="K26" s="42"/>
      <c r="L26" s="42"/>
      <c r="M26" s="42"/>
      <c r="N26" s="42"/>
      <c r="O26" s="42"/>
      <c r="P26" s="42"/>
      <c r="Q26" s="42"/>
      <c r="R26" s="42"/>
      <c r="S26" s="42"/>
      <c r="T26" s="42"/>
      <c r="U26" s="42"/>
      <c r="V26" s="42"/>
      <c r="W26" s="42"/>
      <c r="X26" s="42"/>
      <c r="AH26" s="13"/>
      <c r="AI26" s="13"/>
      <c r="AJ26" s="13"/>
      <c r="AK26" s="13"/>
      <c r="AL26" s="13"/>
      <c r="AM26" s="13"/>
      <c r="AN26" s="13"/>
    </row>
    <row r="27" spans="2:41" x14ac:dyDescent="0.25">
      <c r="R27" s="13"/>
      <c r="AH27" s="13"/>
      <c r="AI27" s="13"/>
      <c r="AJ27" s="13"/>
      <c r="AK27" s="13"/>
      <c r="AL27" s="13"/>
      <c r="AM27" s="13"/>
      <c r="AN27" s="13"/>
    </row>
    <row r="28" spans="2:41" ht="18.75" x14ac:dyDescent="0.25">
      <c r="B28" s="30" t="s">
        <v>35</v>
      </c>
      <c r="C28" s="30"/>
      <c r="D28" s="30"/>
      <c r="E28" s="30"/>
      <c r="F28" s="30"/>
      <c r="G28" s="30"/>
      <c r="H28" s="30"/>
      <c r="I28" s="30"/>
      <c r="J28" s="30"/>
      <c r="K28" s="30"/>
      <c r="L28" s="30"/>
      <c r="M28" s="30"/>
      <c r="N28" s="30"/>
      <c r="O28" s="30"/>
      <c r="P28" s="30"/>
      <c r="Q28" s="30"/>
      <c r="R28" s="30"/>
      <c r="S28" s="30"/>
      <c r="T28" s="30"/>
      <c r="U28" s="30"/>
      <c r="V28" s="30"/>
      <c r="W28" s="30"/>
      <c r="X28" s="30"/>
      <c r="AH28" s="13"/>
      <c r="AI28" s="13"/>
      <c r="AJ28" s="13"/>
      <c r="AK28" s="13"/>
      <c r="AL28" s="13"/>
      <c r="AM28" s="13"/>
      <c r="AN28" s="13"/>
    </row>
    <row r="29" spans="2:41" x14ac:dyDescent="0.25">
      <c r="R29" s="13"/>
      <c r="AH29" s="13"/>
      <c r="AI29" s="13"/>
      <c r="AJ29" s="13"/>
      <c r="AK29" s="13"/>
      <c r="AL29" s="13"/>
      <c r="AM29" s="13"/>
      <c r="AN29" s="13"/>
    </row>
    <row r="30" spans="2:41" x14ac:dyDescent="0.25">
      <c r="B30" s="40" t="s">
        <v>27</v>
      </c>
      <c r="C30" s="40"/>
      <c r="R30" s="13"/>
      <c r="AH30" s="13"/>
      <c r="AI30" s="13"/>
      <c r="AJ30" s="13"/>
      <c r="AK30" s="13"/>
      <c r="AL30" s="13"/>
      <c r="AM30" s="13"/>
      <c r="AN30" s="13"/>
    </row>
    <row r="31" spans="2:41" x14ac:dyDescent="0.25">
      <c r="R31" s="13"/>
      <c r="AH31" s="13"/>
      <c r="AI31" s="13"/>
      <c r="AJ31" s="13"/>
      <c r="AK31" s="13"/>
      <c r="AL31" s="13"/>
      <c r="AM31" s="13"/>
      <c r="AN31" s="13"/>
    </row>
    <row r="32" spans="2:41" x14ac:dyDescent="0.25">
      <c r="B32" s="18" t="s">
        <v>5</v>
      </c>
      <c r="R32" s="13"/>
      <c r="AH32" s="13"/>
      <c r="AI32" s="13"/>
      <c r="AJ32" s="13"/>
      <c r="AK32" s="13"/>
      <c r="AL32" s="13"/>
      <c r="AM32" s="13"/>
      <c r="AN32" s="13"/>
    </row>
    <row r="33" spans="2:40" x14ac:dyDescent="0.25">
      <c r="B33" s="1" t="s">
        <v>2</v>
      </c>
      <c r="C33" s="1" t="s">
        <v>28</v>
      </c>
      <c r="R33" s="13"/>
      <c r="AH33" s="13"/>
      <c r="AI33" s="13"/>
      <c r="AJ33" s="13"/>
      <c r="AK33" s="13"/>
      <c r="AL33" s="13"/>
      <c r="AM33" s="13"/>
      <c r="AN33" s="13"/>
    </row>
    <row r="34" spans="2:40" x14ac:dyDescent="0.25">
      <c r="B34" s="28" t="s">
        <v>14</v>
      </c>
      <c r="C34" s="28" t="s">
        <v>7</v>
      </c>
      <c r="D34" s="28"/>
      <c r="E34" s="28"/>
      <c r="F34" s="28" t="s">
        <v>8</v>
      </c>
      <c r="G34" s="28"/>
      <c r="H34" s="28"/>
      <c r="I34" s="28" t="s">
        <v>16</v>
      </c>
      <c r="J34" s="28"/>
      <c r="K34" s="28"/>
      <c r="L34" s="29" t="s">
        <v>29</v>
      </c>
      <c r="R34" s="13"/>
      <c r="AH34" s="13"/>
      <c r="AI34" s="13"/>
      <c r="AJ34" s="13"/>
      <c r="AK34" s="13"/>
      <c r="AL34" s="13"/>
      <c r="AM34" s="13"/>
      <c r="AN34" s="13"/>
    </row>
    <row r="35" spans="2:40" s="2" customFormat="1" ht="60" x14ac:dyDescent="0.25">
      <c r="B35" s="28"/>
      <c r="C35" s="4" t="s">
        <v>22</v>
      </c>
      <c r="D35" s="4" t="s">
        <v>21</v>
      </c>
      <c r="E35" s="4" t="s">
        <v>18</v>
      </c>
      <c r="F35" s="4" t="s">
        <v>22</v>
      </c>
      <c r="G35" s="4" t="s">
        <v>21</v>
      </c>
      <c r="H35" s="4" t="s">
        <v>18</v>
      </c>
      <c r="I35" s="4" t="s">
        <v>22</v>
      </c>
      <c r="J35" s="4" t="s">
        <v>21</v>
      </c>
      <c r="K35" s="4" t="s">
        <v>18</v>
      </c>
      <c r="L35" s="29"/>
      <c r="R35" s="12"/>
      <c r="AH35" s="12"/>
      <c r="AI35" s="12"/>
      <c r="AJ35" s="12"/>
      <c r="AK35" s="12"/>
      <c r="AL35" s="12"/>
      <c r="AM35" s="12"/>
      <c r="AN35" s="12"/>
    </row>
    <row r="36" spans="2:40" x14ac:dyDescent="0.25">
      <c r="B36" s="3" t="s">
        <v>46</v>
      </c>
      <c r="C36" s="3">
        <v>8</v>
      </c>
      <c r="D36" s="3">
        <v>11</v>
      </c>
      <c r="E36" s="3">
        <f>C36*D36</f>
        <v>88</v>
      </c>
      <c r="F36" s="3">
        <v>13.333333333333336</v>
      </c>
      <c r="G36" s="3">
        <v>7</v>
      </c>
      <c r="H36" s="3">
        <f>F36*G36</f>
        <v>93.333333333333343</v>
      </c>
      <c r="I36" s="3">
        <v>4</v>
      </c>
      <c r="J36" s="3">
        <v>25</v>
      </c>
      <c r="K36" s="3">
        <f>I36*J36</f>
        <v>100</v>
      </c>
      <c r="L36" s="3">
        <f>AVERAGE(E36,H36,K36)</f>
        <v>93.777777777777786</v>
      </c>
      <c r="R36" s="13"/>
      <c r="AH36" s="13"/>
      <c r="AI36" s="13"/>
      <c r="AJ36" s="13"/>
      <c r="AK36" s="13"/>
      <c r="AL36" s="13"/>
      <c r="AM36" s="13"/>
      <c r="AN36" s="13"/>
    </row>
    <row r="37" spans="2:40" x14ac:dyDescent="0.25">
      <c r="B37" s="3" t="s">
        <v>47</v>
      </c>
      <c r="C37" s="3">
        <v>8</v>
      </c>
      <c r="D37" s="3">
        <v>10.5</v>
      </c>
      <c r="E37" s="3">
        <f t="shared" ref="E37:E38" si="8">C37*D37</f>
        <v>84</v>
      </c>
      <c r="F37" s="3">
        <v>13.333333333333336</v>
      </c>
      <c r="G37" s="3">
        <v>6</v>
      </c>
      <c r="H37" s="3">
        <f t="shared" ref="H37:H38" si="9">F37*G37</f>
        <v>80.000000000000014</v>
      </c>
      <c r="I37" s="3">
        <v>4</v>
      </c>
      <c r="J37" s="3">
        <v>25</v>
      </c>
      <c r="K37" s="3">
        <f t="shared" ref="K37:K38" si="10">I37*J37</f>
        <v>100</v>
      </c>
      <c r="L37" s="3">
        <f t="shared" ref="L37:L38" si="11">AVERAGE(E37,H37,K37)</f>
        <v>88</v>
      </c>
      <c r="R37" s="13"/>
      <c r="AH37" s="13"/>
      <c r="AI37" s="13"/>
      <c r="AJ37" s="13"/>
      <c r="AK37" s="13"/>
      <c r="AL37" s="13"/>
      <c r="AM37" s="13"/>
      <c r="AN37" s="13"/>
    </row>
    <row r="38" spans="2:40" x14ac:dyDescent="0.25">
      <c r="B38" s="3" t="s">
        <v>48</v>
      </c>
      <c r="C38" s="3">
        <v>8</v>
      </c>
      <c r="D38" s="3">
        <v>11</v>
      </c>
      <c r="E38" s="3">
        <f t="shared" si="8"/>
        <v>88</v>
      </c>
      <c r="F38" s="3">
        <v>13.333333333333336</v>
      </c>
      <c r="G38" s="3">
        <v>6.5</v>
      </c>
      <c r="H38" s="3">
        <f t="shared" si="9"/>
        <v>86.666666666666686</v>
      </c>
      <c r="I38" s="3">
        <v>4</v>
      </c>
      <c r="J38" s="3">
        <v>25</v>
      </c>
      <c r="K38" s="3">
        <f t="shared" si="10"/>
        <v>100</v>
      </c>
      <c r="L38" s="3">
        <f t="shared" si="11"/>
        <v>91.555555555555557</v>
      </c>
      <c r="R38" s="13"/>
      <c r="AH38" s="13"/>
      <c r="AI38" s="13"/>
      <c r="AJ38" s="13"/>
      <c r="AK38" s="13"/>
      <c r="AL38" s="13"/>
      <c r="AM38" s="13"/>
      <c r="AN38" s="13"/>
    </row>
    <row r="39" spans="2:40" x14ac:dyDescent="0.25">
      <c r="R39" s="13"/>
      <c r="AH39" s="13"/>
      <c r="AI39" s="13"/>
      <c r="AJ39" s="13"/>
      <c r="AK39" s="13"/>
      <c r="AL39" s="13"/>
      <c r="AM39" s="13"/>
      <c r="AN39" s="13"/>
    </row>
    <row r="40" spans="2:40" x14ac:dyDescent="0.25">
      <c r="J40" s="32" t="s">
        <v>19</v>
      </c>
      <c r="K40" s="37"/>
      <c r="L40" s="17">
        <f>AVERAGE(L36:L38)</f>
        <v>91.1111111111111</v>
      </c>
      <c r="R40" s="13"/>
      <c r="AH40" s="13"/>
      <c r="AI40" s="13"/>
      <c r="AJ40" s="13"/>
      <c r="AK40" s="13"/>
      <c r="AL40" s="13"/>
      <c r="AM40" s="13"/>
      <c r="AN40" s="13"/>
    </row>
    <row r="41" spans="2:40" x14ac:dyDescent="0.25">
      <c r="R41" s="13"/>
      <c r="AH41" s="13"/>
      <c r="AI41" s="13"/>
      <c r="AJ41" s="13"/>
      <c r="AK41" s="13"/>
      <c r="AL41" s="13"/>
      <c r="AM41" s="13"/>
      <c r="AN41" s="13"/>
    </row>
    <row r="42" spans="2:40" x14ac:dyDescent="0.25">
      <c r="B42" s="43" t="s">
        <v>53</v>
      </c>
      <c r="C42" s="44"/>
      <c r="D42" s="44"/>
      <c r="E42" s="44"/>
      <c r="F42" s="44"/>
      <c r="G42" s="44"/>
      <c r="H42" s="44"/>
      <c r="I42" s="44"/>
      <c r="J42" s="44"/>
      <c r="K42" s="44"/>
      <c r="L42" s="44"/>
      <c r="M42" s="44"/>
      <c r="N42" s="44"/>
      <c r="O42" s="44"/>
      <c r="P42" s="44"/>
      <c r="Q42" s="44"/>
      <c r="R42" s="44"/>
      <c r="S42" s="44"/>
      <c r="T42" s="44"/>
      <c r="U42" s="44"/>
      <c r="V42" s="44"/>
      <c r="W42" s="44"/>
      <c r="X42" s="44"/>
      <c r="AH42" s="13"/>
      <c r="AI42" s="13"/>
      <c r="AJ42" s="13"/>
      <c r="AK42" s="13"/>
      <c r="AL42" s="13"/>
      <c r="AM42" s="13"/>
      <c r="AN42" s="13"/>
    </row>
    <row r="43" spans="2:40" x14ac:dyDescent="0.25">
      <c r="B43" s="18" t="s">
        <v>6</v>
      </c>
      <c r="R43" s="13"/>
      <c r="AH43" s="13"/>
      <c r="AI43" s="13"/>
      <c r="AJ43" s="13"/>
      <c r="AK43" s="13"/>
      <c r="AL43" s="13"/>
      <c r="AM43" s="13"/>
      <c r="AN43" s="13"/>
    </row>
    <row r="44" spans="2:40" x14ac:dyDescent="0.25">
      <c r="B44" s="1" t="s">
        <v>2</v>
      </c>
      <c r="C44" s="1" t="s">
        <v>31</v>
      </c>
      <c r="R44" s="13"/>
      <c r="AH44" s="13"/>
      <c r="AI44" s="13"/>
      <c r="AJ44" s="13"/>
      <c r="AK44" s="13"/>
      <c r="AL44" s="13"/>
      <c r="AM44" s="13"/>
      <c r="AN44" s="13"/>
    </row>
    <row r="45" spans="2:40" x14ac:dyDescent="0.25">
      <c r="B45" s="28" t="s">
        <v>14</v>
      </c>
      <c r="C45" s="28" t="s">
        <v>9</v>
      </c>
      <c r="D45" s="28"/>
      <c r="E45" s="28"/>
      <c r="F45" s="28" t="s">
        <v>10</v>
      </c>
      <c r="G45" s="28"/>
      <c r="H45" s="28"/>
      <c r="I45" s="28" t="s">
        <v>11</v>
      </c>
      <c r="J45" s="28"/>
      <c r="K45" s="28"/>
      <c r="L45" s="28" t="s">
        <v>16</v>
      </c>
      <c r="M45" s="28"/>
      <c r="N45" s="28"/>
      <c r="O45" s="28" t="s">
        <v>17</v>
      </c>
      <c r="P45" s="28"/>
      <c r="Q45" s="28"/>
      <c r="R45" s="31" t="s">
        <v>32</v>
      </c>
      <c r="AH45" s="13"/>
      <c r="AI45" s="13"/>
      <c r="AJ45" s="13"/>
      <c r="AK45" s="13"/>
      <c r="AL45" s="13"/>
      <c r="AM45" s="13"/>
      <c r="AN45" s="13"/>
    </row>
    <row r="46" spans="2:40" ht="60" x14ac:dyDescent="0.25">
      <c r="B46" s="28"/>
      <c r="C46" s="4" t="s">
        <v>22</v>
      </c>
      <c r="D46" s="4" t="s">
        <v>21</v>
      </c>
      <c r="E46" s="4" t="s">
        <v>18</v>
      </c>
      <c r="F46" s="4" t="s">
        <v>22</v>
      </c>
      <c r="G46" s="4" t="s">
        <v>21</v>
      </c>
      <c r="H46" s="4" t="s">
        <v>18</v>
      </c>
      <c r="I46" s="4" t="s">
        <v>22</v>
      </c>
      <c r="J46" s="4" t="s">
        <v>21</v>
      </c>
      <c r="K46" s="4" t="s">
        <v>18</v>
      </c>
      <c r="L46" s="4" t="s">
        <v>22</v>
      </c>
      <c r="M46" s="4" t="s">
        <v>21</v>
      </c>
      <c r="N46" s="4" t="s">
        <v>18</v>
      </c>
      <c r="O46" s="4" t="s">
        <v>22</v>
      </c>
      <c r="P46" s="4" t="s">
        <v>21</v>
      </c>
      <c r="Q46" s="4" t="s">
        <v>18</v>
      </c>
      <c r="R46" s="31"/>
      <c r="AH46" s="13"/>
      <c r="AI46" s="13"/>
      <c r="AJ46" s="13"/>
      <c r="AK46" s="13"/>
      <c r="AL46" s="13"/>
      <c r="AM46" s="13"/>
      <c r="AN46" s="13"/>
    </row>
    <row r="47" spans="2:40" x14ac:dyDescent="0.25">
      <c r="B47" s="3" t="s">
        <v>46</v>
      </c>
      <c r="C47" s="3">
        <v>10</v>
      </c>
      <c r="D47" s="3">
        <v>7.5</v>
      </c>
      <c r="E47" s="3">
        <f>C47*D47</f>
        <v>75</v>
      </c>
      <c r="F47" s="3">
        <v>13.333333333333336</v>
      </c>
      <c r="G47" s="3">
        <v>5</v>
      </c>
      <c r="H47" s="3">
        <f>F47*G47</f>
        <v>66.666666666666686</v>
      </c>
      <c r="I47" s="3">
        <v>8</v>
      </c>
      <c r="J47" s="3">
        <v>10</v>
      </c>
      <c r="K47" s="3">
        <f>I47*J47</f>
        <v>80</v>
      </c>
      <c r="L47" s="3">
        <v>4</v>
      </c>
      <c r="M47" s="3">
        <v>25</v>
      </c>
      <c r="N47" s="3">
        <f>L47*M47</f>
        <v>100</v>
      </c>
      <c r="O47" s="3">
        <v>4</v>
      </c>
      <c r="P47" s="3">
        <v>25</v>
      </c>
      <c r="Q47" s="3">
        <f>O47*P47</f>
        <v>100</v>
      </c>
      <c r="R47" s="19">
        <f>AVERAGE(E47,H47,K47,N47,Q47)</f>
        <v>84.333333333333343</v>
      </c>
      <c r="AH47" s="13"/>
      <c r="AI47" s="13"/>
      <c r="AJ47" s="13"/>
      <c r="AK47" s="13"/>
      <c r="AL47" s="13"/>
      <c r="AM47" s="13"/>
      <c r="AN47" s="13"/>
    </row>
    <row r="48" spans="2:40" x14ac:dyDescent="0.25">
      <c r="B48" s="3" t="s">
        <v>47</v>
      </c>
      <c r="C48" s="3">
        <v>10</v>
      </c>
      <c r="D48" s="3">
        <v>9</v>
      </c>
      <c r="E48" s="3">
        <f t="shared" ref="E48:E49" si="12">C48*D48</f>
        <v>90</v>
      </c>
      <c r="F48" s="3">
        <v>13.333333333333336</v>
      </c>
      <c r="G48" s="3">
        <v>6</v>
      </c>
      <c r="H48" s="3">
        <f t="shared" ref="H48:H49" si="13">F48*G48</f>
        <v>80.000000000000014</v>
      </c>
      <c r="I48" s="3">
        <v>8</v>
      </c>
      <c r="J48" s="3">
        <v>10</v>
      </c>
      <c r="K48" s="3">
        <f t="shared" ref="K48:K49" si="14">I48*J48</f>
        <v>80</v>
      </c>
      <c r="L48" s="3">
        <v>4</v>
      </c>
      <c r="M48" s="3">
        <v>25</v>
      </c>
      <c r="N48" s="3">
        <f t="shared" ref="N48:N49" si="15">L48*M48</f>
        <v>100</v>
      </c>
      <c r="O48" s="3">
        <v>4</v>
      </c>
      <c r="P48" s="3">
        <v>25</v>
      </c>
      <c r="Q48" s="3">
        <f t="shared" ref="Q48:Q49" si="16">O48*P48</f>
        <v>100</v>
      </c>
      <c r="R48" s="19">
        <f t="shared" ref="R48:R49" si="17">AVERAGE(E48,H48,K48,N48,Q48)</f>
        <v>90</v>
      </c>
      <c r="AH48" s="13"/>
      <c r="AI48" s="13"/>
      <c r="AJ48" s="13"/>
      <c r="AK48" s="13"/>
      <c r="AL48" s="13"/>
      <c r="AM48" s="13"/>
      <c r="AN48" s="13"/>
    </row>
    <row r="49" spans="2:24" x14ac:dyDescent="0.25">
      <c r="B49" s="3" t="s">
        <v>48</v>
      </c>
      <c r="C49" s="3">
        <v>10</v>
      </c>
      <c r="D49" s="3">
        <v>7.5</v>
      </c>
      <c r="E49" s="3">
        <f t="shared" si="12"/>
        <v>75</v>
      </c>
      <c r="F49" s="3">
        <v>13.333333333333336</v>
      </c>
      <c r="G49" s="3">
        <v>7.5</v>
      </c>
      <c r="H49" s="3">
        <f t="shared" si="13"/>
        <v>100.00000000000001</v>
      </c>
      <c r="I49" s="3">
        <v>8</v>
      </c>
      <c r="J49" s="3">
        <v>12</v>
      </c>
      <c r="K49" s="3">
        <f t="shared" si="14"/>
        <v>96</v>
      </c>
      <c r="L49" s="3">
        <v>4</v>
      </c>
      <c r="M49" s="3">
        <v>25</v>
      </c>
      <c r="N49" s="3">
        <f t="shared" si="15"/>
        <v>100</v>
      </c>
      <c r="O49" s="3">
        <v>4</v>
      </c>
      <c r="P49" s="3">
        <v>25</v>
      </c>
      <c r="Q49" s="3">
        <f t="shared" si="16"/>
        <v>100</v>
      </c>
      <c r="R49" s="19">
        <f t="shared" si="17"/>
        <v>94.2</v>
      </c>
    </row>
    <row r="51" spans="2:24" x14ac:dyDescent="0.25">
      <c r="P51" s="32" t="s">
        <v>20</v>
      </c>
      <c r="Q51" s="32"/>
      <c r="R51" s="17">
        <f>AVERAGE(R47:R49)</f>
        <v>89.51111111111112</v>
      </c>
    </row>
    <row r="53" spans="2:24" ht="18.75" x14ac:dyDescent="0.25">
      <c r="B53" s="30" t="s">
        <v>36</v>
      </c>
      <c r="C53" s="30"/>
      <c r="D53" s="30"/>
      <c r="E53" s="30"/>
      <c r="F53" s="30"/>
      <c r="G53" s="30"/>
      <c r="H53" s="30"/>
      <c r="I53" s="30"/>
      <c r="J53" s="30"/>
      <c r="K53" s="30"/>
      <c r="L53" s="30"/>
      <c r="M53" s="30"/>
      <c r="N53" s="30"/>
      <c r="O53" s="30"/>
      <c r="P53" s="30"/>
      <c r="Q53" s="30"/>
      <c r="R53" s="30"/>
      <c r="S53" s="30"/>
      <c r="T53" s="30"/>
      <c r="U53" s="30"/>
      <c r="V53" s="30"/>
      <c r="W53" s="30"/>
      <c r="X53" s="30"/>
    </row>
    <row r="56" spans="2:24" x14ac:dyDescent="0.25">
      <c r="C56" s="28" t="s">
        <v>18</v>
      </c>
      <c r="D56" s="28"/>
    </row>
    <row r="57" spans="2:24" x14ac:dyDescent="0.25">
      <c r="C57" s="3" t="s">
        <v>5</v>
      </c>
      <c r="D57" s="3">
        <v>91.1111111111111</v>
      </c>
    </row>
    <row r="58" spans="2:24" x14ac:dyDescent="0.25">
      <c r="C58" s="3" t="s">
        <v>6</v>
      </c>
      <c r="D58" s="3">
        <v>89.51111111111112</v>
      </c>
    </row>
    <row r="72" spans="2:24" ht="18.75" x14ac:dyDescent="0.25">
      <c r="B72" s="30" t="s">
        <v>37</v>
      </c>
      <c r="C72" s="30"/>
      <c r="D72" s="30"/>
      <c r="E72" s="30"/>
      <c r="F72" s="30"/>
      <c r="G72" s="30"/>
      <c r="H72" s="30"/>
      <c r="I72" s="30"/>
      <c r="J72" s="30"/>
      <c r="K72" s="30"/>
      <c r="L72" s="30"/>
      <c r="M72" s="30"/>
      <c r="N72" s="30"/>
      <c r="O72" s="30"/>
      <c r="P72" s="30"/>
      <c r="Q72" s="30"/>
      <c r="R72" s="30"/>
      <c r="S72" s="30"/>
      <c r="T72" s="30"/>
      <c r="U72" s="30"/>
      <c r="V72" s="30"/>
      <c r="W72" s="30"/>
      <c r="X72" s="30"/>
    </row>
    <row r="74" spans="2:24" x14ac:dyDescent="0.25">
      <c r="C74" s="27" t="s">
        <v>40</v>
      </c>
      <c r="D74" s="27" t="s">
        <v>39</v>
      </c>
      <c r="E74" s="27"/>
      <c r="F74" s="27"/>
      <c r="G74" s="27"/>
      <c r="H74" s="27"/>
      <c r="I74" s="27"/>
      <c r="J74" s="27"/>
      <c r="K74" s="27"/>
      <c r="L74" s="27"/>
      <c r="M74" s="27"/>
      <c r="N74" s="27"/>
      <c r="O74" s="27"/>
      <c r="P74" s="27"/>
      <c r="Q74" s="27"/>
      <c r="R74" s="27"/>
      <c r="S74" s="27"/>
      <c r="T74" s="27"/>
    </row>
    <row r="75" spans="2:24" x14ac:dyDescent="0.25">
      <c r="C75" s="27"/>
      <c r="D75" s="27" t="s">
        <v>23</v>
      </c>
      <c r="E75" s="27"/>
      <c r="F75" s="27"/>
      <c r="G75" s="27"/>
      <c r="H75" s="27" t="s">
        <v>24</v>
      </c>
      <c r="I75" s="27"/>
      <c r="J75" s="27"/>
      <c r="K75" s="27" t="s">
        <v>25</v>
      </c>
      <c r="L75" s="27"/>
      <c r="M75" s="27"/>
      <c r="N75" s="27"/>
      <c r="O75" s="27" t="s">
        <v>38</v>
      </c>
      <c r="P75" s="27"/>
      <c r="Q75" s="27"/>
      <c r="R75" s="27"/>
      <c r="S75" s="27"/>
      <c r="T75" s="27"/>
    </row>
    <row r="76" spans="2:24" x14ac:dyDescent="0.25">
      <c r="C76" s="27"/>
      <c r="D76" s="22">
        <v>1</v>
      </c>
      <c r="E76" s="22">
        <v>2</v>
      </c>
      <c r="F76" s="22">
        <v>3</v>
      </c>
      <c r="G76" s="22">
        <v>4</v>
      </c>
      <c r="H76" s="22">
        <v>1</v>
      </c>
      <c r="I76" s="22">
        <v>2</v>
      </c>
      <c r="J76" s="22">
        <v>3</v>
      </c>
      <c r="K76" s="22">
        <v>1</v>
      </c>
      <c r="L76" s="22">
        <v>2</v>
      </c>
      <c r="M76" s="22">
        <v>3</v>
      </c>
      <c r="N76" s="22">
        <v>4</v>
      </c>
      <c r="O76" s="22">
        <v>1</v>
      </c>
      <c r="P76" s="22">
        <v>2</v>
      </c>
      <c r="Q76" s="22">
        <v>3</v>
      </c>
      <c r="R76" s="22">
        <v>4</v>
      </c>
      <c r="S76" s="22">
        <v>5</v>
      </c>
      <c r="T76" s="22">
        <v>6</v>
      </c>
    </row>
    <row r="77" spans="2:24" x14ac:dyDescent="0.25">
      <c r="C77" s="22" t="s">
        <v>5</v>
      </c>
      <c r="D77" s="22"/>
      <c r="E77" s="22"/>
      <c r="F77" s="22"/>
      <c r="G77" s="22"/>
      <c r="H77" s="22"/>
      <c r="I77" s="22" t="s">
        <v>41</v>
      </c>
      <c r="J77" s="22"/>
      <c r="K77" s="22"/>
      <c r="L77" s="22"/>
      <c r="M77" s="22"/>
      <c r="N77" s="22"/>
      <c r="O77" s="22"/>
      <c r="P77" s="22"/>
      <c r="Q77" s="22"/>
      <c r="R77" s="22"/>
      <c r="S77" s="22"/>
      <c r="T77" s="22"/>
    </row>
    <row r="78" spans="2:24" x14ac:dyDescent="0.25">
      <c r="C78" s="22" t="s">
        <v>6</v>
      </c>
      <c r="D78" s="22"/>
      <c r="E78" s="22"/>
      <c r="F78" s="22"/>
      <c r="G78" s="22"/>
      <c r="H78" s="22"/>
      <c r="I78" s="22"/>
      <c r="J78" s="22"/>
      <c r="K78" s="22" t="s">
        <v>41</v>
      </c>
      <c r="L78" s="22"/>
      <c r="M78" s="22"/>
      <c r="N78" s="22" t="s">
        <v>41</v>
      </c>
      <c r="O78" s="22"/>
      <c r="P78" s="22"/>
      <c r="Q78" s="22"/>
      <c r="R78" s="22"/>
      <c r="S78" s="22"/>
      <c r="T78" s="22"/>
    </row>
    <row r="80" spans="2:24" ht="18.75" x14ac:dyDescent="0.25">
      <c r="B80" s="30" t="s">
        <v>42</v>
      </c>
      <c r="C80" s="30"/>
      <c r="D80" s="30"/>
      <c r="E80" s="30"/>
      <c r="F80" s="30"/>
      <c r="G80" s="30"/>
      <c r="H80" s="30"/>
      <c r="I80" s="30"/>
      <c r="J80" s="30"/>
      <c r="K80" s="30"/>
      <c r="L80" s="30"/>
      <c r="M80" s="30"/>
      <c r="N80" s="30"/>
      <c r="O80" s="30"/>
      <c r="P80" s="30"/>
      <c r="Q80" s="30"/>
      <c r="R80" s="30"/>
      <c r="S80" s="30"/>
      <c r="T80" s="30"/>
      <c r="U80" s="30"/>
      <c r="V80" s="30"/>
      <c r="W80" s="30"/>
      <c r="X80" s="30"/>
    </row>
    <row r="82" spans="2:24" x14ac:dyDescent="0.25">
      <c r="C82" s="27" t="s">
        <v>40</v>
      </c>
      <c r="D82" s="27" t="s">
        <v>39</v>
      </c>
      <c r="E82" s="27"/>
      <c r="F82" s="27"/>
      <c r="G82" s="27"/>
      <c r="H82" s="27"/>
      <c r="I82" s="27"/>
      <c r="J82" s="27"/>
      <c r="K82" s="27"/>
      <c r="L82" s="27"/>
      <c r="M82" s="27"/>
      <c r="N82" s="27"/>
      <c r="O82" s="27"/>
      <c r="P82" s="27"/>
      <c r="Q82" s="27"/>
      <c r="R82" s="27"/>
      <c r="S82" s="27"/>
      <c r="T82" s="27"/>
    </row>
    <row r="83" spans="2:24" x14ac:dyDescent="0.25">
      <c r="C83" s="27"/>
      <c r="D83" s="27" t="s">
        <v>23</v>
      </c>
      <c r="E83" s="27"/>
      <c r="F83" s="27"/>
      <c r="G83" s="27"/>
      <c r="H83" s="27" t="s">
        <v>24</v>
      </c>
      <c r="I83" s="27"/>
      <c r="J83" s="27"/>
      <c r="K83" s="27" t="s">
        <v>25</v>
      </c>
      <c r="L83" s="27"/>
      <c r="M83" s="27"/>
      <c r="N83" s="27"/>
      <c r="O83" s="27" t="s">
        <v>38</v>
      </c>
      <c r="P83" s="27"/>
      <c r="Q83" s="27"/>
      <c r="R83" s="27"/>
      <c r="S83" s="27"/>
      <c r="T83" s="27"/>
    </row>
    <row r="84" spans="2:24" x14ac:dyDescent="0.25">
      <c r="C84" s="27"/>
      <c r="D84" s="22">
        <v>1</v>
      </c>
      <c r="E84" s="22">
        <v>2</v>
      </c>
      <c r="F84" s="22">
        <v>3</v>
      </c>
      <c r="G84" s="22">
        <v>4</v>
      </c>
      <c r="H84" s="22">
        <v>1</v>
      </c>
      <c r="I84" s="22">
        <v>2</v>
      </c>
      <c r="J84" s="22">
        <v>3</v>
      </c>
      <c r="K84" s="22">
        <v>1</v>
      </c>
      <c r="L84" s="22">
        <v>2</v>
      </c>
      <c r="M84" s="22">
        <v>3</v>
      </c>
      <c r="N84" s="22">
        <v>4</v>
      </c>
      <c r="O84" s="22">
        <v>1</v>
      </c>
      <c r="P84" s="22">
        <v>2</v>
      </c>
      <c r="Q84" s="22">
        <v>3</v>
      </c>
      <c r="R84" s="22">
        <v>4</v>
      </c>
      <c r="S84" s="22">
        <v>5</v>
      </c>
      <c r="T84" s="22">
        <v>6</v>
      </c>
    </row>
    <row r="85" spans="2:24" x14ac:dyDescent="0.25">
      <c r="C85" s="22" t="s">
        <v>5</v>
      </c>
      <c r="D85" s="22"/>
      <c r="E85" s="22"/>
      <c r="F85" s="22"/>
      <c r="G85" s="22"/>
      <c r="H85" s="22"/>
      <c r="I85" s="22">
        <v>91.1111111111111</v>
      </c>
      <c r="J85" s="22"/>
      <c r="K85" s="22"/>
      <c r="L85" s="22"/>
      <c r="M85" s="22"/>
      <c r="N85" s="22"/>
      <c r="O85" s="22"/>
      <c r="P85" s="22"/>
      <c r="Q85" s="22"/>
      <c r="R85" s="22"/>
      <c r="S85" s="22"/>
      <c r="T85" s="22"/>
    </row>
    <row r="86" spans="2:24" x14ac:dyDescent="0.25">
      <c r="C86" s="22" t="s">
        <v>6</v>
      </c>
      <c r="D86" s="22"/>
      <c r="E86" s="22"/>
      <c r="F86" s="22"/>
      <c r="G86" s="22"/>
      <c r="H86" s="22"/>
      <c r="I86" s="22"/>
      <c r="J86" s="22"/>
      <c r="K86" s="22">
        <v>89.51111111111112</v>
      </c>
      <c r="L86" s="22"/>
      <c r="M86" s="22"/>
      <c r="N86" s="22">
        <v>89.51111111111112</v>
      </c>
      <c r="O86" s="22"/>
      <c r="P86" s="22"/>
      <c r="Q86" s="22"/>
      <c r="R86" s="22"/>
      <c r="S86" s="22"/>
      <c r="T86" s="22"/>
    </row>
    <row r="88" spans="2:24" ht="45" x14ac:dyDescent="0.25">
      <c r="C88" s="26" t="s">
        <v>54</v>
      </c>
      <c r="D88" s="21" t="e">
        <f>AVERAGE(D85:D86)</f>
        <v>#DIV/0!</v>
      </c>
      <c r="E88" s="21" t="e">
        <f t="shared" ref="E88:T88" si="18">AVERAGE(E85:E86)</f>
        <v>#DIV/0!</v>
      </c>
      <c r="F88" s="21" t="e">
        <f t="shared" si="18"/>
        <v>#DIV/0!</v>
      </c>
      <c r="G88" s="21" t="e">
        <f t="shared" si="18"/>
        <v>#DIV/0!</v>
      </c>
      <c r="H88" s="21" t="e">
        <f t="shared" si="18"/>
        <v>#DIV/0!</v>
      </c>
      <c r="I88" s="21">
        <f t="shared" si="18"/>
        <v>91.1111111111111</v>
      </c>
      <c r="J88" s="21" t="e">
        <f t="shared" si="18"/>
        <v>#DIV/0!</v>
      </c>
      <c r="K88" s="21">
        <f t="shared" si="18"/>
        <v>89.51111111111112</v>
      </c>
      <c r="L88" s="21" t="e">
        <f t="shared" si="18"/>
        <v>#DIV/0!</v>
      </c>
      <c r="M88" s="21" t="e">
        <f t="shared" si="18"/>
        <v>#DIV/0!</v>
      </c>
      <c r="N88" s="21">
        <f t="shared" si="18"/>
        <v>89.51111111111112</v>
      </c>
      <c r="O88" s="21" t="e">
        <f t="shared" si="18"/>
        <v>#DIV/0!</v>
      </c>
      <c r="P88" s="21" t="e">
        <f t="shared" si="18"/>
        <v>#DIV/0!</v>
      </c>
      <c r="Q88" s="21" t="e">
        <f t="shared" si="18"/>
        <v>#DIV/0!</v>
      </c>
      <c r="R88" s="21" t="e">
        <f t="shared" si="18"/>
        <v>#DIV/0!</v>
      </c>
      <c r="S88" s="21" t="e">
        <f t="shared" si="18"/>
        <v>#DIV/0!</v>
      </c>
      <c r="T88" s="21" t="e">
        <f t="shared" si="18"/>
        <v>#DIV/0!</v>
      </c>
    </row>
    <row r="90" spans="2:24" ht="18.75" x14ac:dyDescent="0.25">
      <c r="B90" s="30" t="s">
        <v>44</v>
      </c>
      <c r="C90" s="30"/>
      <c r="D90" s="30"/>
      <c r="E90" s="30"/>
      <c r="F90" s="30"/>
      <c r="G90" s="30"/>
      <c r="H90" s="30"/>
      <c r="I90" s="30"/>
      <c r="J90" s="30"/>
      <c r="K90" s="30"/>
      <c r="L90" s="30"/>
      <c r="M90" s="30"/>
      <c r="N90" s="30"/>
      <c r="O90" s="30"/>
      <c r="P90" s="30"/>
      <c r="Q90" s="30"/>
      <c r="R90" s="30"/>
      <c r="S90" s="30"/>
      <c r="T90" s="30"/>
      <c r="U90" s="30"/>
      <c r="V90" s="30"/>
      <c r="W90" s="30"/>
      <c r="X90" s="30"/>
    </row>
  </sheetData>
  <mergeCells count="56">
    <mergeCell ref="B19:X19"/>
    <mergeCell ref="B2:X2"/>
    <mergeCell ref="C4:D4"/>
    <mergeCell ref="C9:F9"/>
    <mergeCell ref="I9:L9"/>
    <mergeCell ref="B17:X17"/>
    <mergeCell ref="B20:B22"/>
    <mergeCell ref="C20:Q20"/>
    <mergeCell ref="R20:W20"/>
    <mergeCell ref="X20:X22"/>
    <mergeCell ref="AM20:AM22"/>
    <mergeCell ref="AO20:AO22"/>
    <mergeCell ref="C21:E21"/>
    <mergeCell ref="F21:H21"/>
    <mergeCell ref="I21:K21"/>
    <mergeCell ref="L21:N21"/>
    <mergeCell ref="O21:Q21"/>
    <mergeCell ref="R21:T21"/>
    <mergeCell ref="U21:W21"/>
    <mergeCell ref="AH21:AL21"/>
    <mergeCell ref="AN20:AN22"/>
    <mergeCell ref="B28:X28"/>
    <mergeCell ref="B30:C30"/>
    <mergeCell ref="B34:B35"/>
    <mergeCell ref="C34:E34"/>
    <mergeCell ref="F34:H34"/>
    <mergeCell ref="I34:K34"/>
    <mergeCell ref="L34:L35"/>
    <mergeCell ref="B72:X72"/>
    <mergeCell ref="J40:K40"/>
    <mergeCell ref="B45:B46"/>
    <mergeCell ref="C45:E45"/>
    <mergeCell ref="F45:H45"/>
    <mergeCell ref="I45:K45"/>
    <mergeCell ref="L45:N45"/>
    <mergeCell ref="O45:Q45"/>
    <mergeCell ref="R45:R46"/>
    <mergeCell ref="P51:Q51"/>
    <mergeCell ref="B53:X53"/>
    <mergeCell ref="C56:D56"/>
    <mergeCell ref="B90:X90"/>
    <mergeCell ref="B26:X26"/>
    <mergeCell ref="B42:X42"/>
    <mergeCell ref="B80:X80"/>
    <mergeCell ref="C82:C84"/>
    <mergeCell ref="D82:T82"/>
    <mergeCell ref="D83:G83"/>
    <mergeCell ref="H83:J83"/>
    <mergeCell ref="K83:N83"/>
    <mergeCell ref="O83:T83"/>
    <mergeCell ref="C74:C76"/>
    <mergeCell ref="D74:T74"/>
    <mergeCell ref="D75:G75"/>
    <mergeCell ref="H75:J75"/>
    <mergeCell ref="K75:N75"/>
    <mergeCell ref="O75:T75"/>
  </mergeCells>
  <pageMargins left="0.7" right="0.7" top="0.75" bottom="0.75" header="0.3" footer="0.3"/>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Biodinamika</vt:lpstr>
      <vt:lpstr>PANDUAN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 WOW</dc:creator>
  <cp:lastModifiedBy>Lab WOW</cp:lastModifiedBy>
  <dcterms:created xsi:type="dcterms:W3CDTF">2020-01-23T01:21:09Z</dcterms:created>
  <dcterms:modified xsi:type="dcterms:W3CDTF">2020-02-04T10:03:52Z</dcterms:modified>
</cp:coreProperties>
</file>